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che bionett 2026 2030\descriptif locaux Saint-Denis\"/>
    </mc:Choice>
  </mc:AlternateContent>
  <xr:revisionPtr revIDLastSave="0" documentId="13_ncr:1_{FDF2E2C4-D742-460E-A2D6-CE2C2AC4DFF9}" xr6:coauthVersionLast="47" xr6:coauthVersionMax="47" xr10:uidLastSave="{00000000-0000-0000-0000-000000000000}"/>
  <bookViews>
    <workbookView xWindow="-120" yWindow="-120" windowWidth="20730" windowHeight="11160" tabRatio="948" xr2:uid="{00000000-000D-0000-FFFF-FFFF00000000}"/>
  </bookViews>
  <sheets>
    <sheet name="sous sol" sheetId="12" r:id="rId1"/>
    <sheet name="rdc ok" sheetId="10" r:id="rId2"/>
    <sheet name="1er général divers " sheetId="18" r:id="rId3"/>
    <sheet name="Bloc opératoire" sheetId="23" r:id="rId4"/>
    <sheet name="Urg mater - salles de naissance" sheetId="22" r:id="rId5"/>
    <sheet name="1er Neonat ok" sheetId="6" r:id="rId6"/>
    <sheet name="Gynéco - SDC - GHR" sheetId="20" r:id="rId7"/>
    <sheet name="suite de couche " sheetId="21" r:id="rId8"/>
  </sheets>
  <definedNames>
    <definedName name="_xlnm.Print_Area" localSheetId="2">'1er général divers '!$A$1:$H$60</definedName>
    <definedName name="_xlnm.Print_Area" localSheetId="5">'1er Neonat ok'!$A$1:$H$51</definedName>
    <definedName name="_xlnm.Print_Area" localSheetId="3">'Bloc opératoire'!$A$1:$H$19</definedName>
    <definedName name="_xlnm.Print_Area" localSheetId="6">'Gynéco - SDC - GHR'!$A$1:$H$80</definedName>
    <definedName name="_xlnm.Print_Area" localSheetId="1">'rdc ok'!$A$1:$I$99</definedName>
    <definedName name="_xlnm.Print_Area" localSheetId="0">'sous sol'!$A$1:$H$30</definedName>
    <definedName name="_xlnm.Print_Area" localSheetId="7">'suite de couche '!$A$1:$H$88</definedName>
    <definedName name="_xlnm.Print_Area" localSheetId="4">'Urg mater - salles de naissance'!$A$1:$H$67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3" l="1"/>
  <c r="D14" i="23"/>
  <c r="F14" i="23" l="1"/>
  <c r="G14" i="23"/>
  <c r="C11" i="23"/>
  <c r="C14" i="23" s="1"/>
  <c r="G93" i="10"/>
  <c r="H93" i="10"/>
  <c r="D79" i="20"/>
  <c r="E79" i="20"/>
  <c r="F79" i="20"/>
  <c r="G79" i="20"/>
  <c r="C79" i="20"/>
  <c r="D51" i="6"/>
  <c r="E51" i="6"/>
  <c r="F51" i="6"/>
  <c r="G51" i="6"/>
  <c r="C51" i="6"/>
  <c r="D58" i="22" l="1"/>
  <c r="D55" i="22" l="1"/>
  <c r="E54" i="22" l="1"/>
  <c r="E11" i="22"/>
  <c r="E9" i="22"/>
  <c r="E8" i="22"/>
  <c r="E7" i="22"/>
  <c r="G88" i="21" l="1"/>
  <c r="F57" i="21"/>
  <c r="C57" i="21"/>
  <c r="F23" i="21"/>
  <c r="C23" i="21"/>
  <c r="D16" i="21"/>
  <c r="D88" i="21" s="1"/>
  <c r="C16" i="21"/>
  <c r="E15" i="21"/>
  <c r="C15" i="21"/>
  <c r="E12" i="21"/>
  <c r="C12" i="21"/>
  <c r="E9" i="21"/>
  <c r="C9" i="21"/>
  <c r="C88" i="21" s="1"/>
  <c r="F88" i="21" l="1"/>
  <c r="E88" i="21"/>
  <c r="C55" i="22" l="1"/>
  <c r="C54" i="22"/>
  <c r="C11" i="22"/>
  <c r="C9" i="22"/>
  <c r="C8" i="22"/>
  <c r="C7" i="22"/>
  <c r="C62" i="22" s="1"/>
  <c r="G62" i="22"/>
  <c r="F62" i="22"/>
  <c r="E62" i="22"/>
  <c r="D62" i="22"/>
  <c r="D56" i="10" l="1"/>
  <c r="F90" i="10"/>
  <c r="F93" i="10" s="1"/>
  <c r="E65" i="10"/>
  <c r="E37" i="10"/>
  <c r="E93" i="10" s="1"/>
  <c r="D90" i="10"/>
  <c r="D65" i="10"/>
  <c r="D37" i="10"/>
  <c r="D93" i="10" s="1"/>
  <c r="E5" i="12"/>
  <c r="C5" i="12"/>
  <c r="C8" i="12"/>
  <c r="D19" i="18" l="1"/>
  <c r="C19" i="18"/>
  <c r="D18" i="18"/>
  <c r="C18" i="18"/>
  <c r="D16" i="18"/>
  <c r="C16" i="18"/>
  <c r="D53" i="18" l="1"/>
  <c r="E53" i="18"/>
  <c r="F53" i="18"/>
  <c r="G53" i="18"/>
  <c r="D8" i="12"/>
  <c r="E8" i="12"/>
  <c r="F8" i="12"/>
  <c r="G8" i="12"/>
  <c r="C53" i="18" l="1"/>
</calcChain>
</file>

<file path=xl/sharedStrings.xml><?xml version="1.0" encoding="utf-8"?>
<sst xmlns="http://schemas.openxmlformats.org/spreadsheetml/2006/main" count="844" uniqueCount="436">
  <si>
    <t>Bâtiment maternité</t>
  </si>
  <si>
    <t>CIRCULATION sous sol</t>
  </si>
  <si>
    <t>Dénomination des locaux</t>
  </si>
  <si>
    <t>Type de revêtement</t>
  </si>
  <si>
    <t xml:space="preserve">Surfaces </t>
  </si>
  <si>
    <t>Surface zone 1</t>
  </si>
  <si>
    <t>Surface zone 2</t>
  </si>
  <si>
    <t>Surface zone 3</t>
  </si>
  <si>
    <t>Surface zone 4</t>
  </si>
  <si>
    <t xml:space="preserve">fréquences par semaine </t>
  </si>
  <si>
    <t>CIRCULATION 1</t>
  </si>
  <si>
    <t>peinture sol</t>
  </si>
  <si>
    <t>VESTIAIRES services techniques</t>
  </si>
  <si>
    <t>Office services techniques</t>
  </si>
  <si>
    <t>Espace cigarette semi extérieur</t>
  </si>
  <si>
    <t xml:space="preserve">TOTAL </t>
  </si>
  <si>
    <t>RDC Maternité - Consultation maternité PMI - Locaux divers 2020</t>
  </si>
  <si>
    <t>Secteurs</t>
  </si>
  <si>
    <t>revêtement</t>
  </si>
  <si>
    <t xml:space="preserve">Fréquences par semaine </t>
  </si>
  <si>
    <t>Consultations prénatales</t>
  </si>
  <si>
    <r>
      <rPr>
        <sz val="12"/>
        <color rgb="FF000000"/>
        <rFont val="Calibri"/>
        <scheme val="minor"/>
      </rPr>
      <t>Accueil consultation</t>
    </r>
    <r>
      <rPr>
        <b/>
        <sz val="12"/>
        <color rgb="FF000000"/>
        <rFont val="Calibri"/>
        <scheme val="minor"/>
      </rPr>
      <t xml:space="preserve"> PH2-0-034</t>
    </r>
  </si>
  <si>
    <t xml:space="preserve">thermoplastique </t>
  </si>
  <si>
    <r>
      <rPr>
        <sz val="12"/>
        <color rgb="FF000000"/>
        <rFont val="Calibri"/>
        <scheme val="minor"/>
      </rPr>
      <t xml:space="preserve">Salle mamographie </t>
    </r>
    <r>
      <rPr>
        <b/>
        <sz val="12"/>
        <color rgb="FF000000"/>
        <rFont val="Calibri"/>
        <scheme val="minor"/>
      </rPr>
      <t>PH2-0-63</t>
    </r>
  </si>
  <si>
    <r>
      <rPr>
        <sz val="12"/>
        <color rgb="FF000000"/>
        <rFont val="Calibri"/>
        <scheme val="minor"/>
      </rPr>
      <t xml:space="preserve">Salle interprétation </t>
    </r>
    <r>
      <rPr>
        <b/>
        <sz val="12"/>
        <color rgb="FF000000"/>
        <rFont val="Calibri"/>
        <scheme val="minor"/>
      </rPr>
      <t>PH2-0-044</t>
    </r>
  </si>
  <si>
    <r>
      <rPr>
        <sz val="12"/>
        <color rgb="FF000000"/>
        <rFont val="Calibri"/>
        <scheme val="minor"/>
      </rPr>
      <t xml:space="preserve">Accueil mammo </t>
    </r>
    <r>
      <rPr>
        <b/>
        <sz val="12"/>
        <color rgb="FF000000"/>
        <rFont val="Calibri"/>
        <scheme val="minor"/>
      </rPr>
      <t>PH2-0-063</t>
    </r>
  </si>
  <si>
    <r>
      <rPr>
        <sz val="12"/>
        <color rgb="FF000000"/>
        <rFont val="Calibri"/>
        <scheme val="minor"/>
      </rPr>
      <t>Box 1 echo</t>
    </r>
    <r>
      <rPr>
        <b/>
        <sz val="12"/>
        <color rgb="FF000000"/>
        <rFont val="Calibri"/>
        <scheme val="minor"/>
      </rPr>
      <t xml:space="preserve"> PH2-0-037</t>
    </r>
  </si>
  <si>
    <r>
      <rPr>
        <sz val="12"/>
        <color rgb="FF000000"/>
        <rFont val="Calibri"/>
        <scheme val="minor"/>
      </rPr>
      <t xml:space="preserve">Box 2 écho  </t>
    </r>
    <r>
      <rPr>
        <b/>
        <sz val="12"/>
        <color rgb="FF000000"/>
        <rFont val="Calibri"/>
        <scheme val="minor"/>
      </rPr>
      <t>PH2-0-038</t>
    </r>
  </si>
  <si>
    <r>
      <rPr>
        <sz val="12"/>
        <color rgb="FF000000"/>
        <rFont val="Calibri"/>
        <scheme val="minor"/>
      </rPr>
      <t xml:space="preserve">Box 3 écho </t>
    </r>
    <r>
      <rPr>
        <b/>
        <sz val="12"/>
        <color rgb="FF000000"/>
        <rFont val="Calibri"/>
        <scheme val="minor"/>
      </rPr>
      <t>PH2-0-039</t>
    </r>
  </si>
  <si>
    <r>
      <rPr>
        <sz val="12"/>
        <color rgb="FF000000"/>
        <rFont val="Calibri"/>
        <scheme val="minor"/>
      </rPr>
      <t xml:space="preserve">box 8 </t>
    </r>
    <r>
      <rPr>
        <b/>
        <sz val="12"/>
        <color rgb="FF000000"/>
        <rFont val="Calibri"/>
        <scheme val="minor"/>
      </rPr>
      <t>PH2-0-064</t>
    </r>
  </si>
  <si>
    <r>
      <rPr>
        <sz val="12"/>
        <color rgb="FF000000"/>
        <rFont val="Calibri"/>
        <scheme val="minor"/>
      </rPr>
      <t xml:space="preserve">box 7 </t>
    </r>
    <r>
      <rPr>
        <b/>
        <sz val="12"/>
        <color rgb="FF000000"/>
        <rFont val="Calibri"/>
        <scheme val="minor"/>
      </rPr>
      <t>PH2-0-067</t>
    </r>
  </si>
  <si>
    <r>
      <rPr>
        <sz val="12"/>
        <color rgb="FF000000"/>
        <rFont val="Calibri"/>
        <scheme val="minor"/>
      </rPr>
      <t xml:space="preserve">box 6 </t>
    </r>
    <r>
      <rPr>
        <b/>
        <sz val="12"/>
        <color rgb="FF000000"/>
        <rFont val="Calibri"/>
        <scheme val="minor"/>
      </rPr>
      <t>PH2-0-068</t>
    </r>
  </si>
  <si>
    <r>
      <rPr>
        <sz val="12"/>
        <color rgb="FF000000"/>
        <rFont val="Calibri"/>
        <scheme val="minor"/>
      </rPr>
      <t xml:space="preserve">box 5 </t>
    </r>
    <r>
      <rPr>
        <b/>
        <sz val="12"/>
        <color rgb="FF000000"/>
        <rFont val="Calibri"/>
        <scheme val="minor"/>
      </rPr>
      <t>PH2-0-074</t>
    </r>
  </si>
  <si>
    <r>
      <rPr>
        <sz val="12"/>
        <color rgb="FF000000"/>
        <rFont val="Calibri"/>
        <scheme val="minor"/>
      </rPr>
      <t xml:space="preserve">réserve 2 </t>
    </r>
    <r>
      <rPr>
        <b/>
        <sz val="12"/>
        <color rgb="FF000000"/>
        <rFont val="Calibri"/>
        <scheme val="minor"/>
      </rPr>
      <t>PH2-0-066</t>
    </r>
  </si>
  <si>
    <r>
      <rPr>
        <sz val="12"/>
        <color rgb="FF000000"/>
        <rFont val="Calibri"/>
        <scheme val="minor"/>
      </rPr>
      <t xml:space="preserve">secrétariat </t>
    </r>
    <r>
      <rPr>
        <b/>
        <sz val="12"/>
        <color rgb="FF000000"/>
        <rFont val="Calibri"/>
        <scheme val="minor"/>
      </rPr>
      <t>PH2-0-057 a</t>
    </r>
  </si>
  <si>
    <r>
      <rPr>
        <sz val="12"/>
        <color rgb="FF000000"/>
        <rFont val="Calibri"/>
        <scheme val="minor"/>
      </rPr>
      <t xml:space="preserve">box 4 écho </t>
    </r>
    <r>
      <rPr>
        <b/>
        <sz val="12"/>
        <color rgb="FF000000"/>
        <rFont val="Calibri"/>
        <scheme val="minor"/>
      </rPr>
      <t>PH2-0-069</t>
    </r>
  </si>
  <si>
    <r>
      <rPr>
        <sz val="12"/>
        <color rgb="FF000000"/>
        <rFont val="Calibri"/>
        <scheme val="minor"/>
      </rPr>
      <t>Sanitaire public 1</t>
    </r>
    <r>
      <rPr>
        <b/>
        <sz val="12"/>
        <color rgb="FF000000"/>
        <rFont val="Calibri"/>
        <scheme val="minor"/>
      </rPr>
      <t xml:space="preserve"> PH2-0-062</t>
    </r>
  </si>
  <si>
    <r>
      <rPr>
        <sz val="12"/>
        <color rgb="FF000000"/>
        <rFont val="Calibri"/>
        <scheme val="minor"/>
      </rPr>
      <t xml:space="preserve">Sanitaire public 2 </t>
    </r>
    <r>
      <rPr>
        <b/>
        <sz val="12"/>
        <color rgb="FF000000"/>
        <rFont val="Calibri"/>
        <scheme val="minor"/>
      </rPr>
      <t>PH2-0-061</t>
    </r>
  </si>
  <si>
    <r>
      <rPr>
        <sz val="12"/>
        <color rgb="FF000000"/>
        <rFont val="Calibri"/>
        <scheme val="minor"/>
      </rPr>
      <t xml:space="preserve">bureau 1er fois </t>
    </r>
    <r>
      <rPr>
        <b/>
        <sz val="12"/>
        <color rgb="FF000000"/>
        <rFont val="Calibri"/>
        <scheme val="minor"/>
      </rPr>
      <t>PH2-0-058</t>
    </r>
  </si>
  <si>
    <r>
      <rPr>
        <sz val="12"/>
        <color rgb="FF000000"/>
        <rFont val="Calibri"/>
        <scheme val="minor"/>
      </rPr>
      <t>Réserve 1</t>
    </r>
    <r>
      <rPr>
        <b/>
        <sz val="12"/>
        <color rgb="FF000000"/>
        <rFont val="Calibri"/>
        <scheme val="minor"/>
      </rPr>
      <t xml:space="preserve"> PH2-0-075</t>
    </r>
  </si>
  <si>
    <r>
      <rPr>
        <sz val="12"/>
        <color rgb="FF000000"/>
        <rFont val="Calibri"/>
        <scheme val="minor"/>
      </rPr>
      <t>Box 1 SAGE FEMMES</t>
    </r>
    <r>
      <rPr>
        <b/>
        <sz val="11"/>
        <color rgb="FF000000"/>
        <rFont val="Calibri"/>
        <scheme val="minor"/>
      </rPr>
      <t xml:space="preserve"> PH2-0-072</t>
    </r>
  </si>
  <si>
    <r>
      <rPr>
        <sz val="12"/>
        <color rgb="FF000000"/>
        <rFont val="Calibri"/>
        <scheme val="minor"/>
      </rPr>
      <t xml:space="preserve">box 2 </t>
    </r>
    <r>
      <rPr>
        <b/>
        <sz val="12"/>
        <color rgb="FF000000"/>
        <rFont val="Calibri"/>
        <scheme val="minor"/>
      </rPr>
      <t>PH2-0-071</t>
    </r>
  </si>
  <si>
    <r>
      <rPr>
        <sz val="12"/>
        <color rgb="FF000000"/>
        <rFont val="Calibri"/>
        <scheme val="minor"/>
      </rPr>
      <t xml:space="preserve">box 3 </t>
    </r>
    <r>
      <rPr>
        <b/>
        <sz val="12"/>
        <color rgb="FF000000"/>
        <rFont val="Calibri"/>
        <scheme val="minor"/>
      </rPr>
      <t>PH2-0-070</t>
    </r>
  </si>
  <si>
    <r>
      <rPr>
        <sz val="12"/>
        <color rgb="FF000000"/>
        <rFont val="Calibri"/>
        <scheme val="minor"/>
      </rPr>
      <t>box 4</t>
    </r>
    <r>
      <rPr>
        <b/>
        <sz val="12"/>
        <color rgb="FF000000"/>
        <rFont val="Calibri"/>
        <scheme val="minor"/>
      </rPr>
      <t xml:space="preserve"> PH2-0-069</t>
    </r>
  </si>
  <si>
    <r>
      <rPr>
        <sz val="12"/>
        <color rgb="FF000000"/>
        <rFont val="Calibri"/>
        <scheme val="minor"/>
      </rPr>
      <t xml:space="preserve">salle de soins </t>
    </r>
    <r>
      <rPr>
        <b/>
        <sz val="12"/>
        <color rgb="FF000000"/>
        <rFont val="Calibri"/>
        <scheme val="minor"/>
      </rPr>
      <t>PH2-0-033</t>
    </r>
  </si>
  <si>
    <r>
      <rPr>
        <sz val="12"/>
        <color rgb="FF000000"/>
        <rFont val="Calibri"/>
        <scheme val="minor"/>
      </rPr>
      <t xml:space="preserve">salle de prelevement </t>
    </r>
    <r>
      <rPr>
        <b/>
        <sz val="11"/>
        <color rgb="FF000000"/>
        <rFont val="Calibri"/>
        <scheme val="minor"/>
      </rPr>
      <t>PH2-0-073</t>
    </r>
  </si>
  <si>
    <r>
      <rPr>
        <sz val="12"/>
        <color rgb="FF000000"/>
        <rFont val="Calibri"/>
        <scheme val="minor"/>
      </rPr>
      <t xml:space="preserve">Salle LAMAZE  </t>
    </r>
    <r>
      <rPr>
        <b/>
        <sz val="12"/>
        <color rgb="FF000000"/>
        <rFont val="Calibri"/>
        <scheme val="minor"/>
      </rPr>
      <t>PH2-0-040</t>
    </r>
  </si>
  <si>
    <r>
      <rPr>
        <sz val="12"/>
        <color rgb="FF000000"/>
        <rFont val="Calibri"/>
        <scheme val="minor"/>
      </rPr>
      <t xml:space="preserve">Office personnel  </t>
    </r>
    <r>
      <rPr>
        <b/>
        <sz val="12"/>
        <color rgb="FF000000"/>
        <rFont val="Calibri"/>
        <scheme val="minor"/>
      </rPr>
      <t>PH2-0-045</t>
    </r>
  </si>
  <si>
    <r>
      <rPr>
        <sz val="12"/>
        <color rgb="FF000000"/>
        <rFont val="Calibri"/>
      </rPr>
      <t xml:space="preserve"> Sanitaire</t>
    </r>
    <r>
      <rPr>
        <sz val="10"/>
        <color rgb="FF000000"/>
        <rFont val="Calibri"/>
      </rPr>
      <t xml:space="preserve">  PERSONNEL</t>
    </r>
    <r>
      <rPr>
        <sz val="12"/>
        <color rgb="FF000000"/>
        <rFont val="Calibri"/>
      </rPr>
      <t xml:space="preserve"> </t>
    </r>
    <r>
      <rPr>
        <b/>
        <sz val="11"/>
        <color rgb="FF000000"/>
        <rFont val="Calibri"/>
      </rPr>
      <t>PH2-0-042</t>
    </r>
  </si>
  <si>
    <r>
      <rPr>
        <sz val="12"/>
        <color rgb="FF000000"/>
        <rFont val="Calibri"/>
        <scheme val="minor"/>
      </rPr>
      <t xml:space="preserve">Sanitaire </t>
    </r>
    <r>
      <rPr>
        <b/>
        <sz val="12"/>
        <color rgb="FF000000"/>
        <rFont val="Calibri"/>
        <scheme val="minor"/>
      </rPr>
      <t xml:space="preserve"> PH2-0041</t>
    </r>
  </si>
  <si>
    <r>
      <rPr>
        <sz val="12"/>
        <color rgb="FF000000"/>
        <rFont val="Calibri"/>
        <scheme val="minor"/>
      </rPr>
      <t xml:space="preserve">consultations  </t>
    </r>
    <r>
      <rPr>
        <b/>
        <sz val="12"/>
        <color rgb="FF000000"/>
        <rFont val="Calibri"/>
        <scheme val="minor"/>
      </rPr>
      <t>PH2-0-032 bis</t>
    </r>
  </si>
  <si>
    <r>
      <rPr>
        <sz val="12"/>
        <color rgb="FF000000"/>
        <rFont val="Calibri"/>
        <scheme val="minor"/>
      </rPr>
      <t xml:space="preserve">consultations </t>
    </r>
    <r>
      <rPr>
        <b/>
        <sz val="12"/>
        <color rgb="FF000000"/>
        <rFont val="Calibri"/>
        <scheme val="minor"/>
      </rPr>
      <t>PH2-0-032</t>
    </r>
  </si>
  <si>
    <r>
      <rPr>
        <sz val="12"/>
        <color rgb="FF000000"/>
        <rFont val="Calibri"/>
        <scheme val="minor"/>
      </rPr>
      <t xml:space="preserve">Accueil consultation externe Mater </t>
    </r>
    <r>
      <rPr>
        <b/>
        <sz val="12"/>
        <color rgb="FF000000"/>
        <rFont val="Calibri"/>
        <scheme val="minor"/>
      </rPr>
      <t>PH2-0-031</t>
    </r>
  </si>
  <si>
    <t xml:space="preserve">petit couloir </t>
  </si>
  <si>
    <t>Salle d'attente</t>
  </si>
  <si>
    <t xml:space="preserve">Circulation Pmi </t>
  </si>
  <si>
    <t>Consultations gynéco</t>
  </si>
  <si>
    <t>Consultation gynéco</t>
  </si>
  <si>
    <r>
      <rPr>
        <sz val="12"/>
        <color rgb="FF000000"/>
        <rFont val="Calibri"/>
        <scheme val="minor"/>
      </rPr>
      <t>secretariat gynéco</t>
    </r>
    <r>
      <rPr>
        <b/>
        <sz val="12"/>
        <color rgb="FF000000"/>
        <rFont val="Calibri"/>
        <scheme val="minor"/>
      </rPr>
      <t xml:space="preserve"> PH2-0-009</t>
    </r>
  </si>
  <si>
    <r>
      <rPr>
        <sz val="12"/>
        <color rgb="FF000000"/>
        <rFont val="Calibri"/>
        <scheme val="minor"/>
      </rPr>
      <t xml:space="preserve">box A </t>
    </r>
    <r>
      <rPr>
        <b/>
        <sz val="12"/>
        <color rgb="FF000000"/>
        <rFont val="Calibri"/>
        <scheme val="minor"/>
      </rPr>
      <t>PH2-0-015</t>
    </r>
  </si>
  <si>
    <r>
      <rPr>
        <sz val="12"/>
        <color rgb="FF000000"/>
        <rFont val="Calibri"/>
        <scheme val="minor"/>
      </rPr>
      <t xml:space="preserve">box 10 </t>
    </r>
    <r>
      <rPr>
        <b/>
        <sz val="12"/>
        <color rgb="FF000000"/>
        <rFont val="Calibri"/>
        <scheme val="minor"/>
      </rPr>
      <t>PH2-0-016</t>
    </r>
  </si>
  <si>
    <r>
      <rPr>
        <sz val="12"/>
        <color rgb="FF000000"/>
        <rFont val="Calibri"/>
        <scheme val="minor"/>
      </rPr>
      <t xml:space="preserve">box 9  </t>
    </r>
    <r>
      <rPr>
        <b/>
        <sz val="12"/>
        <color rgb="FF000000"/>
        <rFont val="Calibri"/>
        <scheme val="minor"/>
      </rPr>
      <t>PH2-0-017</t>
    </r>
  </si>
  <si>
    <r>
      <rPr>
        <sz val="12"/>
        <color rgb="FF000000"/>
        <rFont val="Calibri"/>
        <scheme val="minor"/>
      </rPr>
      <t xml:space="preserve">Box 8 Bloc externe </t>
    </r>
    <r>
      <rPr>
        <b/>
        <sz val="12"/>
        <color rgb="FF000000"/>
        <rFont val="Calibri"/>
        <scheme val="minor"/>
      </rPr>
      <t>PH2-0-018</t>
    </r>
  </si>
  <si>
    <r>
      <rPr>
        <sz val="12"/>
        <color rgb="FF000000"/>
        <rFont val="Calibri"/>
      </rPr>
      <t xml:space="preserve">Box 7 Salle repos bloc externe </t>
    </r>
    <r>
      <rPr>
        <b/>
        <sz val="12"/>
        <color rgb="FF000000"/>
        <rFont val="Calibri"/>
      </rPr>
      <t>PH2-0-022</t>
    </r>
  </si>
  <si>
    <r>
      <rPr>
        <sz val="12"/>
        <color rgb="FF000000"/>
        <rFont val="Calibri"/>
        <scheme val="minor"/>
      </rPr>
      <t xml:space="preserve">box 6 </t>
    </r>
    <r>
      <rPr>
        <b/>
        <sz val="12"/>
        <color rgb="FF000000"/>
        <rFont val="Calibri"/>
        <scheme val="minor"/>
      </rPr>
      <t>PH2-0-014</t>
    </r>
  </si>
  <si>
    <r>
      <rPr>
        <sz val="12"/>
        <color rgb="FF000000"/>
        <rFont val="Calibri"/>
        <scheme val="minor"/>
      </rPr>
      <t xml:space="preserve">box 5 bureau diagnostic DAN </t>
    </r>
    <r>
      <rPr>
        <b/>
        <sz val="12"/>
        <color rgb="FF000000"/>
        <rFont val="Calibri"/>
        <scheme val="minor"/>
      </rPr>
      <t>PH2-0-019</t>
    </r>
  </si>
  <si>
    <r>
      <rPr>
        <sz val="12"/>
        <color rgb="FF000000"/>
        <rFont val="Calibri"/>
        <scheme val="minor"/>
      </rPr>
      <t xml:space="preserve">Box 4 salle de soins </t>
    </r>
    <r>
      <rPr>
        <b/>
        <sz val="12"/>
        <color rgb="FF000000"/>
        <rFont val="Calibri"/>
        <scheme val="minor"/>
      </rPr>
      <t>PH2-0-011</t>
    </r>
  </si>
  <si>
    <r>
      <rPr>
        <sz val="12"/>
        <color rgb="FF000000"/>
        <rFont val="Calibri"/>
        <scheme val="minor"/>
      </rPr>
      <t xml:space="preserve">box 3 AMP 4 </t>
    </r>
    <r>
      <rPr>
        <b/>
        <sz val="12"/>
        <color rgb="FF000000"/>
        <rFont val="Calibri"/>
        <scheme val="minor"/>
      </rPr>
      <t>PH2-0-020</t>
    </r>
  </si>
  <si>
    <r>
      <rPr>
        <sz val="12"/>
        <color rgb="FF000000"/>
        <rFont val="Calibri"/>
        <scheme val="minor"/>
      </rPr>
      <t xml:space="preserve">secretariat PMA </t>
    </r>
    <r>
      <rPr>
        <b/>
        <sz val="12"/>
        <color rgb="FF000000"/>
        <rFont val="Calibri"/>
        <scheme val="minor"/>
      </rPr>
      <t>PH2-0-023</t>
    </r>
  </si>
  <si>
    <r>
      <rPr>
        <sz val="12"/>
        <color rgb="FF000000"/>
        <rFont val="Calibri"/>
      </rPr>
      <t xml:space="preserve">secrétariat gynéco </t>
    </r>
    <r>
      <rPr>
        <b/>
        <sz val="12"/>
        <color rgb="FF000000"/>
        <rFont val="Calibri"/>
      </rPr>
      <t>PH2-0-024</t>
    </r>
  </si>
  <si>
    <r>
      <rPr>
        <sz val="12"/>
        <color rgb="FF000000"/>
        <rFont val="Calibri"/>
      </rPr>
      <t xml:space="preserve">Bureau des RDV B1 </t>
    </r>
    <r>
      <rPr>
        <b/>
        <sz val="12"/>
        <color rgb="FF000000"/>
        <rFont val="Calibri"/>
      </rPr>
      <t>PH2-0-025</t>
    </r>
  </si>
  <si>
    <r>
      <rPr>
        <sz val="12"/>
        <color rgb="FF000000"/>
        <rFont val="Calibri"/>
        <scheme val="minor"/>
      </rPr>
      <t xml:space="preserve">Box 1 AMP 1 </t>
    </r>
    <r>
      <rPr>
        <b/>
        <sz val="12"/>
        <color rgb="FF000000"/>
        <rFont val="Calibri"/>
        <scheme val="minor"/>
      </rPr>
      <t>PH2-0-026</t>
    </r>
  </si>
  <si>
    <r>
      <rPr>
        <sz val="12"/>
        <color rgb="FF000000"/>
        <rFont val="Calibri"/>
        <scheme val="minor"/>
      </rPr>
      <t>Office personnel</t>
    </r>
    <r>
      <rPr>
        <b/>
        <sz val="12"/>
        <color rgb="FF000000"/>
        <rFont val="Calibri"/>
        <scheme val="minor"/>
      </rPr>
      <t xml:space="preserve"> PH2-0-028</t>
    </r>
  </si>
  <si>
    <t>Box 2</t>
  </si>
  <si>
    <t>bureau B2</t>
  </si>
  <si>
    <r>
      <rPr>
        <sz val="12"/>
        <color rgb="FF000000"/>
        <rFont val="Calibri"/>
        <scheme val="minor"/>
      </rPr>
      <t>sanitaire</t>
    </r>
    <r>
      <rPr>
        <b/>
        <sz val="12"/>
        <color rgb="FF000000"/>
        <rFont val="Calibri"/>
        <scheme val="minor"/>
      </rPr>
      <t xml:space="preserve">  PH2-0-10</t>
    </r>
  </si>
  <si>
    <r>
      <rPr>
        <sz val="12"/>
        <color rgb="FF000000"/>
        <rFont val="Calibri"/>
        <scheme val="minor"/>
      </rPr>
      <t xml:space="preserve">sanitaire </t>
    </r>
    <r>
      <rPr>
        <b/>
        <sz val="12"/>
        <color rgb="FF000000"/>
        <rFont val="Calibri"/>
        <scheme val="minor"/>
      </rPr>
      <t>PH2-0-013</t>
    </r>
  </si>
  <si>
    <r>
      <rPr>
        <sz val="12"/>
        <color rgb="FF000000"/>
        <rFont val="Calibri"/>
        <scheme val="minor"/>
      </rPr>
      <t xml:space="preserve">Box 3 AMP2 </t>
    </r>
    <r>
      <rPr>
        <b/>
        <sz val="12"/>
        <color rgb="FF000000"/>
        <rFont val="Calibri"/>
        <scheme val="minor"/>
      </rPr>
      <t>PH2-0-081</t>
    </r>
  </si>
  <si>
    <r>
      <rPr>
        <sz val="12"/>
        <color rgb="FF000000"/>
        <rFont val="Calibri"/>
        <scheme val="minor"/>
      </rPr>
      <t>Box 4 AMP3</t>
    </r>
    <r>
      <rPr>
        <b/>
        <sz val="12"/>
        <color rgb="FF000000"/>
        <rFont val="Calibri"/>
        <scheme val="minor"/>
      </rPr>
      <t xml:space="preserve"> PH2-0-080</t>
    </r>
  </si>
  <si>
    <r>
      <rPr>
        <sz val="12"/>
        <color rgb="FF000000"/>
        <rFont val="Calibri"/>
        <scheme val="minor"/>
      </rPr>
      <t xml:space="preserve">Secretariat DAN  </t>
    </r>
    <r>
      <rPr>
        <b/>
        <sz val="12"/>
        <color rgb="FF000000"/>
        <rFont val="Calibri"/>
        <scheme val="minor"/>
      </rPr>
      <t>PH2-0-079</t>
    </r>
  </si>
  <si>
    <t>Circulations gyneco</t>
  </si>
  <si>
    <t>zone état civile</t>
  </si>
  <si>
    <t xml:space="preserve">Bureau caisse </t>
  </si>
  <si>
    <r>
      <rPr>
        <sz val="12"/>
        <color rgb="FF000000"/>
        <rFont val="Calibri"/>
      </rPr>
      <t>POSTE DE TRAVAIL (4)</t>
    </r>
    <r>
      <rPr>
        <b/>
        <sz val="11"/>
        <color rgb="FF000000"/>
        <rFont val="Calibri"/>
      </rPr>
      <t xml:space="preserve"> </t>
    </r>
    <r>
      <rPr>
        <b/>
        <sz val="10"/>
        <color rgb="FF000000"/>
        <rFont val="Calibri"/>
      </rPr>
      <t>PH2-0-007</t>
    </r>
  </si>
  <si>
    <t xml:space="preserve">attente caisse </t>
  </si>
  <si>
    <t xml:space="preserve">salle d'attente </t>
  </si>
  <si>
    <r>
      <rPr>
        <sz val="12"/>
        <color rgb="FF000000"/>
        <rFont val="Calibri"/>
        <scheme val="minor"/>
      </rPr>
      <t xml:space="preserve">sanitaire handicapé  </t>
    </r>
    <r>
      <rPr>
        <b/>
        <sz val="12"/>
        <color rgb="FF000000"/>
        <rFont val="Calibri"/>
        <scheme val="minor"/>
      </rPr>
      <t>PH2-0-036</t>
    </r>
  </si>
  <si>
    <r>
      <rPr>
        <sz val="12"/>
        <color rgb="FF000000"/>
        <rFont val="Calibri"/>
        <scheme val="minor"/>
      </rPr>
      <t xml:space="preserve">local linge propre </t>
    </r>
    <r>
      <rPr>
        <b/>
        <sz val="12"/>
        <color rgb="FF000000"/>
        <rFont val="Calibri"/>
        <scheme val="minor"/>
      </rPr>
      <t>PH2-0-052</t>
    </r>
  </si>
  <si>
    <t>Circulation général 6</t>
  </si>
  <si>
    <t>secteur logistique consultations gyneco</t>
  </si>
  <si>
    <r>
      <rPr>
        <sz val="12"/>
        <color rgb="FF000000"/>
        <rFont val="Calibri"/>
      </rPr>
      <t xml:space="preserve">Réserve 3 </t>
    </r>
    <r>
      <rPr>
        <b/>
        <sz val="12"/>
        <color rgb="FF000000"/>
        <rFont val="Calibri"/>
      </rPr>
      <t>PH2-0-050</t>
    </r>
  </si>
  <si>
    <r>
      <rPr>
        <sz val="12"/>
        <color rgb="FF000000"/>
        <rFont val="Calibri"/>
      </rPr>
      <t xml:space="preserve">Local déchets </t>
    </r>
    <r>
      <rPr>
        <b/>
        <sz val="12"/>
        <color rgb="FF000000"/>
        <rFont val="Calibri"/>
      </rPr>
      <t>PH2-0-053</t>
    </r>
  </si>
  <si>
    <r>
      <rPr>
        <sz val="12"/>
        <color rgb="FF000000"/>
        <rFont val="Calibri"/>
        <scheme val="minor"/>
      </rPr>
      <t>Vestiaire femme</t>
    </r>
    <r>
      <rPr>
        <b/>
        <sz val="12"/>
        <color rgb="FF000000"/>
        <rFont val="Calibri"/>
        <scheme val="minor"/>
      </rPr>
      <t xml:space="preserve"> PH2-0-047</t>
    </r>
  </si>
  <si>
    <r>
      <rPr>
        <sz val="12"/>
        <color rgb="FF000000"/>
        <rFont val="Calibri"/>
        <scheme val="minor"/>
      </rPr>
      <t xml:space="preserve">Vestiaire femme </t>
    </r>
    <r>
      <rPr>
        <b/>
        <sz val="12"/>
        <color rgb="FF000000"/>
        <rFont val="Calibri"/>
        <scheme val="minor"/>
      </rPr>
      <t>PH2-0-046</t>
    </r>
  </si>
  <si>
    <r>
      <rPr>
        <sz val="12"/>
        <color rgb="FF000000"/>
        <rFont val="Calibri"/>
      </rPr>
      <t xml:space="preserve">Réserve 3 </t>
    </r>
    <r>
      <rPr>
        <b/>
        <sz val="11"/>
        <color rgb="FF000000"/>
        <rFont val="Calibri"/>
      </rPr>
      <t>PH2-0-051</t>
    </r>
  </si>
  <si>
    <r>
      <rPr>
        <sz val="12"/>
        <color rgb="FF000000"/>
        <rFont val="Calibri"/>
      </rPr>
      <t>Réserve 2</t>
    </r>
    <r>
      <rPr>
        <b/>
        <sz val="12"/>
        <color rgb="FF000000"/>
        <rFont val="Calibri"/>
      </rPr>
      <t xml:space="preserve"> PH2-0-054</t>
    </r>
  </si>
  <si>
    <t>consult gyneco/echo</t>
  </si>
  <si>
    <r>
      <rPr>
        <sz val="12"/>
        <color rgb="FF000000"/>
        <rFont val="Calibri"/>
        <scheme val="minor"/>
      </rPr>
      <t>sanitaire  HOMMES</t>
    </r>
    <r>
      <rPr>
        <b/>
        <sz val="12"/>
        <color rgb="FF000000"/>
        <rFont val="Calibri"/>
        <scheme val="minor"/>
      </rPr>
      <t xml:space="preserve"> PH2-0-048</t>
    </r>
  </si>
  <si>
    <r>
      <rPr>
        <sz val="12"/>
        <color rgb="FF000000"/>
        <rFont val="Calibri"/>
        <scheme val="minor"/>
      </rPr>
      <t xml:space="preserve">sanitaire FEMME </t>
    </r>
    <r>
      <rPr>
        <b/>
        <sz val="12"/>
        <color rgb="FF000000"/>
        <rFont val="Calibri"/>
        <scheme val="minor"/>
      </rPr>
      <t>PH2-0-049</t>
    </r>
  </si>
  <si>
    <t>RDC  - Secteur Admissions</t>
  </si>
  <si>
    <t>Admission</t>
  </si>
  <si>
    <r>
      <rPr>
        <sz val="10"/>
        <color rgb="FF000000"/>
        <rFont val="Calibri"/>
      </rPr>
      <t xml:space="preserve">bureau facturation RC 01 </t>
    </r>
    <r>
      <rPr>
        <b/>
        <sz val="10"/>
        <color rgb="FF000000"/>
        <rFont val="Calibri"/>
      </rPr>
      <t>PH3-0-028</t>
    </r>
  </si>
  <si>
    <t>Box admission 04</t>
  </si>
  <si>
    <t>Box admission 03</t>
  </si>
  <si>
    <t>Box admission 02</t>
  </si>
  <si>
    <t>Box admission 01</t>
  </si>
  <si>
    <r>
      <rPr>
        <sz val="10"/>
        <color rgb="FF000000"/>
        <rFont val="Calibri"/>
      </rPr>
      <t xml:space="preserve">Bureau  1 Gestion RC 03 </t>
    </r>
    <r>
      <rPr>
        <b/>
        <sz val="10"/>
        <color rgb="FF000000"/>
        <rFont val="Calibri"/>
      </rPr>
      <t>PH3-0-029</t>
    </r>
  </si>
  <si>
    <r>
      <rPr>
        <sz val="11"/>
        <color rgb="FF000000"/>
        <rFont val="Calibri"/>
      </rPr>
      <t xml:space="preserve">Bureau  2 </t>
    </r>
    <r>
      <rPr>
        <sz val="12"/>
        <color rgb="FF000000"/>
        <rFont val="Calibri"/>
      </rPr>
      <t xml:space="preserve"> </t>
    </r>
    <r>
      <rPr>
        <b/>
        <sz val="11"/>
        <color rgb="FF000000"/>
        <rFont val="Calibri"/>
      </rPr>
      <t>PH3-0-012</t>
    </r>
  </si>
  <si>
    <r>
      <rPr>
        <sz val="10"/>
        <color rgb="FF000000"/>
        <rFont val="Calibri"/>
      </rPr>
      <t xml:space="preserve">Bureau  3 identito vigilence RC 04   </t>
    </r>
    <r>
      <rPr>
        <b/>
        <sz val="10"/>
        <color rgb="FF000000"/>
        <rFont val="Calibri"/>
      </rPr>
      <t xml:space="preserve"> PH3-0-011</t>
    </r>
  </si>
  <si>
    <t>circulation</t>
  </si>
  <si>
    <r>
      <rPr>
        <sz val="12"/>
        <color rgb="FF000000"/>
        <rFont val="Calibri"/>
        <scheme val="minor"/>
      </rPr>
      <t xml:space="preserve">office </t>
    </r>
    <r>
      <rPr>
        <b/>
        <sz val="12"/>
        <color rgb="FF000000"/>
        <rFont val="Calibri"/>
        <scheme val="minor"/>
      </rPr>
      <t>PH3-0-026</t>
    </r>
  </si>
  <si>
    <r>
      <rPr>
        <sz val="12"/>
        <color rgb="FF000000"/>
        <rFont val="Calibri"/>
        <scheme val="minor"/>
      </rPr>
      <t>Sanitaire</t>
    </r>
    <r>
      <rPr>
        <b/>
        <sz val="12"/>
        <color rgb="FF000000"/>
        <rFont val="Calibri"/>
        <scheme val="minor"/>
      </rPr>
      <t xml:space="preserve"> FEMME PH3-0-024</t>
    </r>
  </si>
  <si>
    <r>
      <rPr>
        <sz val="12"/>
        <color rgb="FF000000"/>
        <rFont val="Calibri"/>
        <scheme val="minor"/>
      </rPr>
      <t xml:space="preserve">Sanitaire </t>
    </r>
    <r>
      <rPr>
        <b/>
        <sz val="12"/>
        <color rgb="FF000000"/>
        <rFont val="Calibri"/>
        <scheme val="minor"/>
      </rPr>
      <t>HOMME</t>
    </r>
    <r>
      <rPr>
        <sz val="12"/>
        <color rgb="FF000000"/>
        <rFont val="Calibri"/>
        <scheme val="minor"/>
      </rPr>
      <t xml:space="preserve"> </t>
    </r>
    <r>
      <rPr>
        <b/>
        <sz val="12"/>
        <color rgb="FF000000"/>
        <rFont val="Calibri"/>
        <scheme val="minor"/>
      </rPr>
      <t>PH3-0-025</t>
    </r>
  </si>
  <si>
    <t>TOTAL</t>
  </si>
  <si>
    <t xml:space="preserve">   *** A noter que chaque box, ou bureau de consultation dispose d'un sanitaire à l'intérieur de la pièce</t>
  </si>
  <si>
    <t xml:space="preserve">1er étage Général / Service Divers </t>
  </si>
  <si>
    <t xml:space="preserve">Foyer de garde </t>
  </si>
  <si>
    <t>CIRCULATION</t>
  </si>
  <si>
    <t>Thermoplastique</t>
  </si>
  <si>
    <r>
      <rPr>
        <sz val="12"/>
        <color rgb="FF000000"/>
        <rFont val="Calibri"/>
      </rPr>
      <t xml:space="preserve">LOCAL Association </t>
    </r>
    <r>
      <rPr>
        <b/>
        <sz val="11"/>
        <color rgb="FF000000"/>
        <rFont val="Calibri"/>
      </rPr>
      <t>PH3-0-16</t>
    </r>
  </si>
  <si>
    <r>
      <rPr>
        <sz val="11"/>
        <color rgb="FF000000"/>
        <rFont val="Calibri"/>
      </rPr>
      <t xml:space="preserve">LINGE PROPRE/ vestiaire       </t>
    </r>
    <r>
      <rPr>
        <b/>
        <sz val="11"/>
        <color rgb="FF000000"/>
        <rFont val="Calibri"/>
      </rPr>
      <t xml:space="preserve">     PH3-1-015</t>
    </r>
  </si>
  <si>
    <r>
      <rPr>
        <sz val="11"/>
        <color rgb="FF000000"/>
        <rFont val="Calibri"/>
      </rPr>
      <t xml:space="preserve">Chambre de garde + SDB 1    </t>
    </r>
    <r>
      <rPr>
        <b/>
        <sz val="11"/>
        <color rgb="FF000000"/>
        <rFont val="Calibri"/>
      </rPr>
      <t xml:space="preserve">     </t>
    </r>
    <r>
      <rPr>
        <sz val="11"/>
        <color rgb="FF000000"/>
        <rFont val="Calibri"/>
      </rPr>
      <t>PH3-1-013</t>
    </r>
  </si>
  <si>
    <r>
      <rPr>
        <sz val="11"/>
        <color rgb="FF000000"/>
        <rFont val="Calibri"/>
      </rPr>
      <t xml:space="preserve">Chambre de garde + SDB 2   </t>
    </r>
    <r>
      <rPr>
        <b/>
        <sz val="11"/>
        <color rgb="FF000000"/>
        <rFont val="Calibri"/>
      </rPr>
      <t xml:space="preserve">      </t>
    </r>
    <r>
      <rPr>
        <sz val="11"/>
        <color rgb="FF000000"/>
        <rFont val="Calibri"/>
      </rPr>
      <t>PH3-1-012</t>
    </r>
  </si>
  <si>
    <r>
      <rPr>
        <sz val="11"/>
        <color rgb="FF000000"/>
        <rFont val="Calibri"/>
      </rPr>
      <t xml:space="preserve">Chambre de garde + SDB 3  </t>
    </r>
    <r>
      <rPr>
        <b/>
        <sz val="11"/>
        <color rgb="FF000000"/>
        <rFont val="Calibri"/>
      </rPr>
      <t xml:space="preserve">       </t>
    </r>
    <r>
      <rPr>
        <sz val="11"/>
        <color rgb="FF000000"/>
        <rFont val="Calibri"/>
      </rPr>
      <t>PH3-1-011</t>
    </r>
  </si>
  <si>
    <r>
      <rPr>
        <sz val="11"/>
        <color rgb="FF000000"/>
        <rFont val="Calibri"/>
      </rPr>
      <t>Chambre de garde + SDB 4</t>
    </r>
    <r>
      <rPr>
        <b/>
        <sz val="11"/>
        <color rgb="FF000000"/>
        <rFont val="Calibri"/>
      </rPr>
      <t xml:space="preserve">         </t>
    </r>
    <r>
      <rPr>
        <sz val="11"/>
        <color rgb="FF000000"/>
        <rFont val="Calibri"/>
      </rPr>
      <t xml:space="preserve"> PH3-1-010</t>
    </r>
  </si>
  <si>
    <r>
      <rPr>
        <sz val="11"/>
        <color rgb="FF000000"/>
        <rFont val="Calibri"/>
      </rPr>
      <t xml:space="preserve">Chambre de garde + SDB 5  </t>
    </r>
    <r>
      <rPr>
        <sz val="12"/>
        <color rgb="FF000000"/>
        <rFont val="Calibri"/>
      </rPr>
      <t xml:space="preserve"> </t>
    </r>
    <r>
      <rPr>
        <b/>
        <sz val="11"/>
        <color rgb="FF000000"/>
        <rFont val="Calibri"/>
      </rPr>
      <t xml:space="preserve">     </t>
    </r>
    <r>
      <rPr>
        <sz val="11"/>
        <color rgb="FF000000"/>
        <rFont val="Calibri"/>
      </rPr>
      <t xml:space="preserve">  PH3-1-009</t>
    </r>
  </si>
  <si>
    <r>
      <rPr>
        <sz val="12"/>
        <color rgb="FF000000"/>
        <rFont val="Calibri"/>
        <scheme val="minor"/>
      </rPr>
      <t>WC</t>
    </r>
    <r>
      <rPr>
        <b/>
        <sz val="12"/>
        <color rgb="FF000000"/>
        <rFont val="Calibri"/>
        <scheme val="minor"/>
      </rPr>
      <t xml:space="preserve">  </t>
    </r>
    <r>
      <rPr>
        <sz val="12"/>
        <color rgb="FF000000"/>
        <rFont val="Calibri"/>
        <scheme val="minor"/>
      </rPr>
      <t>PH3-1-018</t>
    </r>
  </si>
  <si>
    <t>DOUCHE PH3-1-018</t>
  </si>
  <si>
    <r>
      <rPr>
        <sz val="12"/>
        <color rgb="FF000000"/>
        <rFont val="Calibri"/>
        <scheme val="minor"/>
      </rPr>
      <t>CIRCULATION</t>
    </r>
    <r>
      <rPr>
        <b/>
        <sz val="12"/>
        <color rgb="FF000000"/>
        <rFont val="Calibri"/>
        <scheme val="minor"/>
      </rPr>
      <t xml:space="preserve">  </t>
    </r>
    <r>
      <rPr>
        <sz val="12"/>
        <color rgb="FF000000"/>
        <rFont val="Calibri"/>
        <scheme val="minor"/>
      </rPr>
      <t>PH3-1-018</t>
    </r>
  </si>
  <si>
    <r>
      <rPr>
        <sz val="12"/>
        <color rgb="FF000000"/>
        <rFont val="Calibri"/>
        <scheme val="minor"/>
      </rPr>
      <t xml:space="preserve">Chambre de garde + SDB 6  </t>
    </r>
    <r>
      <rPr>
        <b/>
        <sz val="11"/>
        <color rgb="FF000000"/>
        <rFont val="Calibri"/>
        <scheme val="minor"/>
      </rPr>
      <t xml:space="preserve"> </t>
    </r>
    <r>
      <rPr>
        <sz val="11"/>
        <color rgb="FF000000"/>
        <rFont val="Calibri"/>
        <scheme val="minor"/>
      </rPr>
      <t xml:space="preserve">   PH3-1-008</t>
    </r>
  </si>
  <si>
    <t>Chambre de garde + SDB 7          PH3-1-025</t>
  </si>
  <si>
    <r>
      <rPr>
        <sz val="11"/>
        <color rgb="FF000000"/>
        <rFont val="Calibri"/>
      </rPr>
      <t xml:space="preserve">Chambre de garde + SDB 8  </t>
    </r>
    <r>
      <rPr>
        <b/>
        <sz val="11"/>
        <color rgb="FF000000"/>
        <rFont val="Calibri"/>
      </rPr>
      <t xml:space="preserve">  </t>
    </r>
    <r>
      <rPr>
        <sz val="11"/>
        <color rgb="FF000000"/>
        <rFont val="Calibri"/>
      </rPr>
      <t xml:space="preserve">     PH3-1-024</t>
    </r>
  </si>
  <si>
    <r>
      <rPr>
        <sz val="11"/>
        <color rgb="FF000000"/>
        <rFont val="Calibri"/>
      </rPr>
      <t>Chambre de garde + SDB 9</t>
    </r>
    <r>
      <rPr>
        <sz val="12"/>
        <color rgb="FF000000"/>
        <rFont val="Calibri"/>
      </rPr>
      <t xml:space="preserve">       </t>
    </r>
    <r>
      <rPr>
        <sz val="11"/>
        <color rgb="FF000000"/>
        <rFont val="Calibri"/>
      </rPr>
      <t xml:space="preserve">  PH3-1-023</t>
    </r>
  </si>
  <si>
    <t xml:space="preserve">Chambre de garde + SDB 10               PH3-1-022 </t>
  </si>
  <si>
    <r>
      <rPr>
        <sz val="12"/>
        <color rgb="FF000000"/>
        <rFont val="Calibri"/>
        <scheme val="minor"/>
      </rPr>
      <t xml:space="preserve">Chambre de garde + SDB  11   </t>
    </r>
    <r>
      <rPr>
        <b/>
        <sz val="11"/>
        <color rgb="FF000000"/>
        <rFont val="Calibri"/>
        <scheme val="minor"/>
      </rPr>
      <t xml:space="preserve">  </t>
    </r>
    <r>
      <rPr>
        <sz val="11"/>
        <color rgb="FF000000"/>
        <rFont val="Calibri"/>
        <scheme val="minor"/>
      </rPr>
      <t xml:space="preserve"> PH3-1-021</t>
    </r>
  </si>
  <si>
    <r>
      <rPr>
        <sz val="11"/>
        <color rgb="FF000000"/>
        <rFont val="Calibri"/>
      </rPr>
      <t xml:space="preserve">Chambre de garde + SDB  12  </t>
    </r>
    <r>
      <rPr>
        <b/>
        <sz val="11"/>
        <color rgb="FF000000"/>
        <rFont val="Calibri"/>
      </rPr>
      <t xml:space="preserve">     </t>
    </r>
    <r>
      <rPr>
        <sz val="11"/>
        <color rgb="FF000000"/>
        <rFont val="Calibri"/>
      </rPr>
      <t>PH3-1-018</t>
    </r>
  </si>
  <si>
    <r>
      <rPr>
        <sz val="11"/>
        <color rgb="FF000000"/>
        <rFont val="Calibri"/>
      </rPr>
      <t>Chambre de garde</t>
    </r>
    <r>
      <rPr>
        <sz val="12"/>
        <color rgb="FF000000"/>
        <rFont val="Calibri"/>
      </rPr>
      <t xml:space="preserve"> + SDB 13  </t>
    </r>
    <r>
      <rPr>
        <sz val="11"/>
        <color rgb="FF000000"/>
        <rFont val="Calibri"/>
      </rPr>
      <t xml:space="preserve"> PH3-1-018</t>
    </r>
  </si>
  <si>
    <t>UCA + Circu General + Vestiaire bloc</t>
  </si>
  <si>
    <t>CIRCULATION GENERAL 4</t>
  </si>
  <si>
    <t>SAS</t>
  </si>
  <si>
    <t>CIRCULATION GENERAL 5</t>
  </si>
  <si>
    <t>CIRCULATION UCA</t>
  </si>
  <si>
    <t>ATTENTE 2</t>
  </si>
  <si>
    <t>BUREAU 1</t>
  </si>
  <si>
    <r>
      <rPr>
        <sz val="12"/>
        <color rgb="FF000000"/>
        <rFont val="Calibri"/>
        <scheme val="minor"/>
      </rPr>
      <t xml:space="preserve">SANITAIRE </t>
    </r>
    <r>
      <rPr>
        <b/>
        <sz val="12"/>
        <color rgb="FF000000"/>
        <rFont val="Calibri"/>
        <scheme val="minor"/>
      </rPr>
      <t>PH3-1-041</t>
    </r>
  </si>
  <si>
    <r>
      <rPr>
        <sz val="10"/>
        <color rgb="FF000000"/>
        <rFont val="Calibri"/>
      </rPr>
      <t>SECRETARIAT</t>
    </r>
    <r>
      <rPr>
        <b/>
        <sz val="10"/>
        <color rgb="FF000000"/>
        <rFont val="Calibri"/>
      </rPr>
      <t xml:space="preserve"> ANESTHESIE PH3-1-043</t>
    </r>
  </si>
  <si>
    <r>
      <rPr>
        <sz val="12"/>
        <color rgb="FF000000"/>
        <rFont val="Calibri"/>
        <scheme val="minor"/>
      </rPr>
      <t xml:space="preserve">BUREAU MEDICAL 1 </t>
    </r>
    <r>
      <rPr>
        <b/>
        <sz val="12"/>
        <color rgb="FF000000"/>
        <rFont val="Calibri"/>
        <scheme val="minor"/>
      </rPr>
      <t>PH3-1-073</t>
    </r>
  </si>
  <si>
    <r>
      <rPr>
        <sz val="12"/>
        <color rgb="FF000000"/>
        <rFont val="Calibri"/>
        <scheme val="minor"/>
      </rPr>
      <t xml:space="preserve">BUREAU 2 </t>
    </r>
    <r>
      <rPr>
        <b/>
        <sz val="12"/>
        <color rgb="FF000000"/>
        <rFont val="Calibri"/>
        <scheme val="minor"/>
      </rPr>
      <t xml:space="preserve">  PH3-1-045</t>
    </r>
  </si>
  <si>
    <r>
      <rPr>
        <sz val="12"/>
        <color rgb="FF000000"/>
        <rFont val="Calibri"/>
        <scheme val="minor"/>
      </rPr>
      <t xml:space="preserve">BUREAU 4   </t>
    </r>
    <r>
      <rPr>
        <b/>
        <sz val="12"/>
        <color rgb="FF000000"/>
        <rFont val="Calibri"/>
        <scheme val="minor"/>
      </rPr>
      <t xml:space="preserve"> PH3-1-047</t>
    </r>
  </si>
  <si>
    <r>
      <rPr>
        <sz val="12"/>
        <color rgb="FF000000"/>
        <rFont val="Calibri"/>
        <scheme val="minor"/>
      </rPr>
      <t>BUREAU 3</t>
    </r>
    <r>
      <rPr>
        <b/>
        <sz val="12"/>
        <color rgb="FF000000"/>
        <rFont val="Calibri"/>
        <scheme val="minor"/>
      </rPr>
      <t xml:space="preserve"> PH3-1-046</t>
    </r>
  </si>
  <si>
    <r>
      <rPr>
        <sz val="12"/>
        <color rgb="FF000000"/>
        <rFont val="Calibri"/>
        <scheme val="minor"/>
      </rPr>
      <t xml:space="preserve">BUREAU 6 </t>
    </r>
    <r>
      <rPr>
        <b/>
        <sz val="12"/>
        <color rgb="FF000000"/>
        <rFont val="Calibri"/>
        <scheme val="minor"/>
      </rPr>
      <t>PH3-1-049</t>
    </r>
  </si>
  <si>
    <r>
      <rPr>
        <sz val="12"/>
        <color rgb="FF000000"/>
        <rFont val="Calibri"/>
        <scheme val="minor"/>
      </rPr>
      <t xml:space="preserve">BUREAU 7 </t>
    </r>
    <r>
      <rPr>
        <b/>
        <sz val="12"/>
        <color rgb="FF000000"/>
        <rFont val="Calibri"/>
        <scheme val="minor"/>
      </rPr>
      <t>PH3-1-050</t>
    </r>
  </si>
  <si>
    <r>
      <rPr>
        <sz val="12"/>
        <color rgb="FF000000"/>
        <rFont val="Calibri"/>
        <scheme val="minor"/>
      </rPr>
      <t xml:space="preserve">BUREAU  8 </t>
    </r>
    <r>
      <rPr>
        <b/>
        <sz val="12"/>
        <color rgb="FF000000"/>
        <rFont val="Calibri"/>
        <scheme val="minor"/>
      </rPr>
      <t>PH3-1-051</t>
    </r>
  </si>
  <si>
    <r>
      <rPr>
        <sz val="12"/>
        <color rgb="FF000000"/>
        <rFont val="Calibri"/>
        <scheme val="minor"/>
      </rPr>
      <t xml:space="preserve">BUREAU 9 </t>
    </r>
    <r>
      <rPr>
        <b/>
        <sz val="12"/>
        <color rgb="FF000000"/>
        <rFont val="Calibri"/>
        <scheme val="minor"/>
      </rPr>
      <t>PH3-1-052</t>
    </r>
  </si>
  <si>
    <t xml:space="preserve">SALLE DE PLATRE </t>
  </si>
  <si>
    <r>
      <rPr>
        <sz val="12"/>
        <color rgb="FF000000"/>
        <rFont val="Calibri"/>
        <scheme val="minor"/>
      </rPr>
      <t>BUREAU 10</t>
    </r>
    <r>
      <rPr>
        <b/>
        <sz val="12"/>
        <color rgb="FF000000"/>
        <rFont val="Calibri"/>
        <scheme val="minor"/>
      </rPr>
      <t xml:space="preserve"> PH3-1-056</t>
    </r>
  </si>
  <si>
    <r>
      <rPr>
        <sz val="12"/>
        <color rgb="FF000000"/>
        <rFont val="Calibri"/>
        <scheme val="minor"/>
      </rPr>
      <t xml:space="preserve">BUREAU 11 </t>
    </r>
    <r>
      <rPr>
        <b/>
        <sz val="12"/>
        <color rgb="FF000000"/>
        <rFont val="Calibri"/>
        <scheme val="minor"/>
      </rPr>
      <t>PH3-1-053</t>
    </r>
  </si>
  <si>
    <r>
      <rPr>
        <sz val="12"/>
        <color rgb="FF000000"/>
        <rFont val="Calibri"/>
        <scheme val="minor"/>
      </rPr>
      <t xml:space="preserve">BUREAU 12 </t>
    </r>
    <r>
      <rPr>
        <b/>
        <sz val="12"/>
        <color rgb="FF000000"/>
        <rFont val="Calibri"/>
        <scheme val="minor"/>
      </rPr>
      <t>PH3-1-055</t>
    </r>
  </si>
  <si>
    <r>
      <rPr>
        <sz val="12"/>
        <color rgb="FF000000"/>
        <rFont val="Calibri"/>
        <scheme val="minor"/>
      </rPr>
      <t xml:space="preserve">SAS </t>
    </r>
    <r>
      <rPr>
        <b/>
        <sz val="12"/>
        <color rgb="FF000000"/>
        <rFont val="Calibri"/>
        <scheme val="minor"/>
      </rPr>
      <t>PH2-1-192F</t>
    </r>
  </si>
  <si>
    <t>Zone vestiaires blanc du bloc</t>
  </si>
  <si>
    <t xml:space="preserve">CIRCULATION GENERAL hall </t>
  </si>
  <si>
    <r>
      <t>VESTIAIRE / SANITAIRE H&amp;F BLOC</t>
    </r>
    <r>
      <rPr>
        <b/>
        <sz val="12"/>
        <color rgb="FF000000"/>
        <rFont val="Calibri"/>
      </rPr>
      <t xml:space="preserve">    PH2-1-057</t>
    </r>
  </si>
  <si>
    <t xml:space="preserve">   **** Les circulations du service UCA correspondent à un nettoyage mécanisé 2 fois par semaine. </t>
  </si>
  <si>
    <t>BLOC OPERATOIRE</t>
  </si>
  <si>
    <t>thermoplastique</t>
  </si>
  <si>
    <t>HALL</t>
  </si>
  <si>
    <r>
      <rPr>
        <sz val="10"/>
        <color rgb="FF000000"/>
        <rFont val="Calibri"/>
        <scheme val="minor"/>
      </rPr>
      <t>VESTIAIRE H ET SANITAIRE</t>
    </r>
    <r>
      <rPr>
        <b/>
        <sz val="11"/>
        <color rgb="FF000000"/>
        <rFont val="Calibri"/>
        <scheme val="minor"/>
      </rPr>
      <t xml:space="preserve"> PH2-1-068</t>
    </r>
  </si>
  <si>
    <r>
      <rPr>
        <sz val="10"/>
        <color rgb="FF000000"/>
        <rFont val="Calibri"/>
      </rPr>
      <t>VESTIAIRE F ET SANITAIRE</t>
    </r>
    <r>
      <rPr>
        <b/>
        <sz val="10"/>
        <color rgb="FF000000"/>
        <rFont val="Calibri"/>
      </rPr>
      <t xml:space="preserve"> PH2-1-069</t>
    </r>
  </si>
  <si>
    <t>SAS DE DECARTONNAGE</t>
  </si>
  <si>
    <t xml:space="preserve">RETOUR SALE </t>
  </si>
  <si>
    <r>
      <rPr>
        <sz val="11"/>
        <color rgb="FF000000"/>
        <rFont val="Calibri"/>
        <scheme val="minor"/>
      </rPr>
      <t xml:space="preserve">LOCAL DECHETS </t>
    </r>
    <r>
      <rPr>
        <b/>
        <sz val="11"/>
        <color rgb="FF000000"/>
        <rFont val="Calibri"/>
        <scheme val="minor"/>
      </rPr>
      <t xml:space="preserve"> PH2-1-073</t>
    </r>
  </si>
  <si>
    <t>ENSEMBLE DES CIRCULATIONS bloc</t>
  </si>
  <si>
    <t>CIRCULATION GENERAL hall devant le bloc</t>
  </si>
  <si>
    <t xml:space="preserve">Urgence maternité - salles de naissance </t>
  </si>
  <si>
    <t xml:space="preserve">accueil </t>
  </si>
  <si>
    <t xml:space="preserve">IAO </t>
  </si>
  <si>
    <t xml:space="preserve">Sanitaire </t>
  </si>
  <si>
    <t>Box Urg Gynéco 1 PH2-1-007</t>
  </si>
  <si>
    <t>Box Urg Gynéco 2 PH2-1-009</t>
  </si>
  <si>
    <t>Box Urg gynéco 3</t>
  </si>
  <si>
    <t>Sanitaire personnel</t>
  </si>
  <si>
    <t>Box Urg Obsté 3 PH2-1-011</t>
  </si>
  <si>
    <t>salle de soins PH2-1-012</t>
  </si>
  <si>
    <t>SAS PH2-1-003</t>
  </si>
  <si>
    <t>Archives PH2-1-014</t>
  </si>
  <si>
    <t xml:space="preserve">Circulation </t>
  </si>
  <si>
    <t>Sanitaire PH2-1-006</t>
  </si>
  <si>
    <t>Sanitaire PH2-1-005</t>
  </si>
  <si>
    <t>ESPACE PRE-TRAVAIL</t>
  </si>
  <si>
    <t>Salle pré-travail n°4/5 PH2-1-024</t>
  </si>
  <si>
    <t>WC+Douche</t>
  </si>
  <si>
    <t>Salle pré-travail n°1 PH2-1-033</t>
  </si>
  <si>
    <t>Box Obsté 2 PH2-1-025</t>
  </si>
  <si>
    <t>salle décontamination PH2-1-026</t>
  </si>
  <si>
    <t>réserve "bien-être" PH2-1-055</t>
  </si>
  <si>
    <t>Salle pré-travail n°2 PH2-1-032</t>
  </si>
  <si>
    <t>Salle pré-travail n°3 PH2-1-031</t>
  </si>
  <si>
    <t>Espace salles de naissance</t>
  </si>
  <si>
    <t>Consultation Explo ext/ Obsté 4 PH2-1-022</t>
  </si>
  <si>
    <t>réserve PH2-1-029</t>
  </si>
  <si>
    <t>salon accompagnant PH2-1-022</t>
  </si>
  <si>
    <t xml:space="preserve">poste de surveillance </t>
  </si>
  <si>
    <t>Salle de naissance 9</t>
  </si>
  <si>
    <t>*</t>
  </si>
  <si>
    <t xml:space="preserve">Comptoir bureau  </t>
  </si>
  <si>
    <t>Salle de naissance 7 PH2-1-041</t>
  </si>
  <si>
    <t>Salle de naissance 6 PH2-1-040</t>
  </si>
  <si>
    <t>salle des anges PH2-1-028</t>
  </si>
  <si>
    <t>Salle de naissance 5</t>
  </si>
  <si>
    <t>Bureau administratif PH2-1-030</t>
  </si>
  <si>
    <t>nursery PH2-1-043</t>
  </si>
  <si>
    <t>Salle de naissance 4 PH2-1-037</t>
  </si>
  <si>
    <t>Local stérilisation PH2-1-042</t>
  </si>
  <si>
    <t>Salle de naissance 3</t>
  </si>
  <si>
    <t>Pharmacie + DMS PH2-1-060</t>
  </si>
  <si>
    <t>Salle de naissance 8 PH2-1-044</t>
  </si>
  <si>
    <t>Réserve salle de naissance 1</t>
  </si>
  <si>
    <t>Salle de naissance 2 PH2-1-035</t>
  </si>
  <si>
    <t>office du personnel PH2-1-053</t>
  </si>
  <si>
    <t>Salle de naissance 1</t>
  </si>
  <si>
    <t>Réserve PH2-1-056</t>
  </si>
  <si>
    <t>réserve PH2-1-059</t>
  </si>
  <si>
    <t>local poubelle PH2-1-058</t>
  </si>
  <si>
    <t>lingerie PH2-1-061</t>
  </si>
  <si>
    <t>sanitaires PH2-1-052 bis</t>
  </si>
  <si>
    <t xml:space="preserve">vestiaire PH2-1-021 bis </t>
  </si>
  <si>
    <t>Bureau cadre PH2-1-021 a</t>
  </si>
  <si>
    <t xml:space="preserve">circulation concomitante neonat - salle d'accouchement </t>
  </si>
  <si>
    <t>CIRCULATION GENERAL 2</t>
  </si>
  <si>
    <t>SALLE D'ATTENTE URGENCE</t>
  </si>
  <si>
    <t xml:space="preserve">SANITAIRE PUBLIC </t>
  </si>
  <si>
    <t xml:space="preserve">Chaque jour, 1 à 2 salle de naissance à fond =&gt; Mise à blanc </t>
  </si>
  <si>
    <t xml:space="preserve">Pour les salles de pré-travail, les nettoyer 1 fois minimum a plusieurs fois par jour. </t>
  </si>
  <si>
    <t>A noter qu'a ce jour, 1 agent en 10h 7jours / 7, et en renfort pour les chambres sortantes du 3ème suite de couche si besoin</t>
  </si>
  <si>
    <t>NEONATALOGIE</t>
  </si>
  <si>
    <t xml:space="preserve">Parties communes </t>
  </si>
  <si>
    <r>
      <rPr>
        <sz val="11"/>
        <color rgb="FF000000"/>
        <rFont val="Calibri"/>
        <scheme val="minor"/>
      </rPr>
      <t>ATTENTE FAMILLE - CIRCULATION</t>
    </r>
    <r>
      <rPr>
        <b/>
        <sz val="11"/>
        <color rgb="FF000000"/>
        <rFont val="Calibri"/>
        <scheme val="minor"/>
      </rPr>
      <t xml:space="preserve"> PH2-1-127</t>
    </r>
  </si>
  <si>
    <t xml:space="preserve">Couloir arrivée </t>
  </si>
  <si>
    <r>
      <rPr>
        <sz val="12"/>
        <color rgb="FF000000"/>
        <rFont val="Calibri"/>
      </rPr>
      <t xml:space="preserve">LOCAL MENAGE EXTERNE   </t>
    </r>
    <r>
      <rPr>
        <sz val="11"/>
        <color rgb="FF000000"/>
        <rFont val="Calibri"/>
      </rPr>
      <t xml:space="preserve"> </t>
    </r>
    <r>
      <rPr>
        <b/>
        <sz val="11"/>
        <color rgb="FF000000"/>
        <rFont val="Calibri"/>
      </rPr>
      <t>PH2-1-184</t>
    </r>
  </si>
  <si>
    <r>
      <rPr>
        <sz val="12"/>
        <color rgb="FF000000"/>
        <rFont val="Calibri"/>
        <scheme val="minor"/>
      </rPr>
      <t xml:space="preserve">SANITAIRE 1 </t>
    </r>
    <r>
      <rPr>
        <b/>
        <sz val="12"/>
        <color rgb="FF000000"/>
        <rFont val="Calibri"/>
        <scheme val="minor"/>
      </rPr>
      <t>PH2-1-180</t>
    </r>
  </si>
  <si>
    <r>
      <rPr>
        <sz val="12"/>
        <color rgb="FF000000"/>
        <rFont val="Calibri"/>
      </rPr>
      <t>SANITAIRE 2</t>
    </r>
    <r>
      <rPr>
        <b/>
        <sz val="12"/>
        <color rgb="FF000000"/>
        <rFont val="Calibri"/>
      </rPr>
      <t xml:space="preserve"> PH2-1-179</t>
    </r>
  </si>
  <si>
    <t xml:space="preserve">SANITAIRE Famille </t>
  </si>
  <si>
    <r>
      <rPr>
        <sz val="12"/>
        <color rgb="FF000000"/>
        <rFont val="Calibri"/>
        <scheme val="minor"/>
      </rPr>
      <t xml:space="preserve">SECRETARIAT </t>
    </r>
    <r>
      <rPr>
        <b/>
        <sz val="12"/>
        <color rgb="FF000000"/>
        <rFont val="Calibri"/>
        <scheme val="minor"/>
      </rPr>
      <t>PH2-1-170</t>
    </r>
  </si>
  <si>
    <r>
      <rPr>
        <sz val="11"/>
        <color rgb="FF000000"/>
        <rFont val="Calibri"/>
      </rPr>
      <t xml:space="preserve">BUREAU ADM MEDECIN </t>
    </r>
    <r>
      <rPr>
        <b/>
        <sz val="11"/>
        <color rgb="FF000000"/>
        <rFont val="Calibri"/>
      </rPr>
      <t xml:space="preserve">1 </t>
    </r>
    <r>
      <rPr>
        <sz val="11"/>
        <color rgb="FF000000"/>
        <rFont val="Calibri"/>
      </rPr>
      <t xml:space="preserve"> </t>
    </r>
    <r>
      <rPr>
        <b/>
        <sz val="11"/>
        <color rgb="FF000000"/>
        <rFont val="Calibri"/>
      </rPr>
      <t xml:space="preserve"> PH2-1-177</t>
    </r>
  </si>
  <si>
    <r>
      <rPr>
        <sz val="11"/>
        <color rgb="FF000000"/>
        <rFont val="Calibri"/>
      </rPr>
      <t>BUREAU ADM MEDECIN</t>
    </r>
    <r>
      <rPr>
        <b/>
        <sz val="11"/>
        <color rgb="FF000000"/>
        <rFont val="Calibri"/>
      </rPr>
      <t xml:space="preserve"> 2    PH2-1-175</t>
    </r>
  </si>
  <si>
    <r>
      <rPr>
        <sz val="11"/>
        <color rgb="FF000000"/>
        <rFont val="Calibri"/>
      </rPr>
      <t>BUREAU ADM MEDECIN</t>
    </r>
    <r>
      <rPr>
        <b/>
        <sz val="11"/>
        <color rgb="FF000000"/>
        <rFont val="Calibri"/>
      </rPr>
      <t xml:space="preserve"> 3  PH2-1-174</t>
    </r>
  </si>
  <si>
    <r>
      <rPr>
        <sz val="11"/>
        <color rgb="FF000000"/>
        <rFont val="Calibri"/>
      </rPr>
      <t xml:space="preserve">BUREAU ADM MEDECIN </t>
    </r>
    <r>
      <rPr>
        <b/>
        <sz val="11"/>
        <color rgb="FF000000"/>
        <rFont val="Calibri"/>
      </rPr>
      <t>4</t>
    </r>
    <r>
      <rPr>
        <b/>
        <sz val="10"/>
        <color rgb="FF000000"/>
        <rFont val="Calibri"/>
      </rPr>
      <t xml:space="preserve">           </t>
    </r>
    <r>
      <rPr>
        <b/>
        <sz val="11"/>
        <color rgb="FF000000"/>
        <rFont val="Calibri"/>
      </rPr>
      <t xml:space="preserve"> PH2-1-173</t>
    </r>
  </si>
  <si>
    <r>
      <rPr>
        <sz val="11"/>
        <color rgb="FF000000"/>
        <rFont val="Calibri"/>
      </rPr>
      <t xml:space="preserve">BUREAU ADM MEDECIN </t>
    </r>
    <r>
      <rPr>
        <b/>
        <sz val="11"/>
        <color rgb="FF000000"/>
        <rFont val="Calibri"/>
      </rPr>
      <t>5</t>
    </r>
    <r>
      <rPr>
        <b/>
        <sz val="12"/>
        <color rgb="FF000000"/>
        <rFont val="Calibri"/>
      </rPr>
      <t xml:space="preserve">         </t>
    </r>
    <r>
      <rPr>
        <b/>
        <sz val="10"/>
        <color rgb="FF000000"/>
        <rFont val="Calibri"/>
      </rPr>
      <t xml:space="preserve"> </t>
    </r>
    <r>
      <rPr>
        <b/>
        <sz val="11"/>
        <color rgb="FF000000"/>
        <rFont val="Calibri"/>
      </rPr>
      <t>PH2-1-172</t>
    </r>
  </si>
  <si>
    <r>
      <rPr>
        <sz val="11"/>
        <color rgb="FF000000"/>
        <rFont val="Calibri"/>
      </rPr>
      <t xml:space="preserve">BUREAU ADM MEDECIN </t>
    </r>
    <r>
      <rPr>
        <b/>
        <sz val="11"/>
        <color rgb="FF000000"/>
        <rFont val="Calibri"/>
      </rPr>
      <t>6</t>
    </r>
    <r>
      <rPr>
        <sz val="11"/>
        <color rgb="FF000000"/>
        <rFont val="Calibri"/>
      </rPr>
      <t xml:space="preserve">  </t>
    </r>
    <r>
      <rPr>
        <sz val="12"/>
        <color rgb="FF000000"/>
        <rFont val="Calibri"/>
      </rPr>
      <t xml:space="preserve"> </t>
    </r>
    <r>
      <rPr>
        <sz val="11"/>
        <color rgb="FF000000"/>
        <rFont val="Calibri"/>
      </rPr>
      <t xml:space="preserve">   </t>
    </r>
    <r>
      <rPr>
        <b/>
        <sz val="11"/>
        <color rgb="FF000000"/>
        <rFont val="Calibri"/>
      </rPr>
      <t xml:space="preserve">   PH2-1-171</t>
    </r>
  </si>
  <si>
    <r>
      <rPr>
        <sz val="12"/>
        <color rgb="FF000000"/>
        <rFont val="Calibri"/>
        <scheme val="minor"/>
      </rPr>
      <t xml:space="preserve">REUNION - SALLE DE STAFF   </t>
    </r>
    <r>
      <rPr>
        <b/>
        <sz val="12"/>
        <color rgb="FF000000"/>
        <rFont val="Calibri"/>
        <scheme val="minor"/>
      </rPr>
      <t xml:space="preserve"> PH2-1-178</t>
    </r>
  </si>
  <si>
    <t>Circulation</t>
  </si>
  <si>
    <t>GALERIE VISITEUR</t>
  </si>
  <si>
    <t>secteur service</t>
  </si>
  <si>
    <r>
      <rPr>
        <sz val="12"/>
        <color rgb="FF000000"/>
        <rFont val="Calibri"/>
        <scheme val="minor"/>
      </rPr>
      <t xml:space="preserve">SALLE PSYCHOMOT </t>
    </r>
    <r>
      <rPr>
        <b/>
        <sz val="12"/>
        <color rgb="FF000000"/>
        <rFont val="Calibri"/>
        <scheme val="minor"/>
      </rPr>
      <t>PH2-1-128</t>
    </r>
  </si>
  <si>
    <r>
      <rPr>
        <sz val="12"/>
        <color rgb="FF000000"/>
        <rFont val="Calibri"/>
        <scheme val="minor"/>
      </rPr>
      <t xml:space="preserve">VESTIAIRE FEMME  </t>
    </r>
    <r>
      <rPr>
        <b/>
        <sz val="12"/>
        <color rgb="FF000000"/>
        <rFont val="Calibri"/>
        <scheme val="minor"/>
      </rPr>
      <t>PH2-1-134</t>
    </r>
  </si>
  <si>
    <r>
      <rPr>
        <sz val="12"/>
        <color rgb="FF000000"/>
        <rFont val="Calibri"/>
        <scheme val="minor"/>
      </rPr>
      <t>VESTIAIRE</t>
    </r>
    <r>
      <rPr>
        <b/>
        <sz val="12"/>
        <color rgb="FF000000"/>
        <rFont val="Calibri"/>
        <scheme val="minor"/>
      </rPr>
      <t xml:space="preserve"> SAS</t>
    </r>
    <r>
      <rPr>
        <sz val="12"/>
        <color rgb="FF000000"/>
        <rFont val="Calibri"/>
        <scheme val="minor"/>
      </rPr>
      <t xml:space="preserve"> FEMME </t>
    </r>
  </si>
  <si>
    <r>
      <rPr>
        <sz val="12"/>
        <color rgb="FF000000"/>
        <rFont val="Calibri"/>
        <scheme val="minor"/>
      </rPr>
      <t xml:space="preserve">VESTIAIRE FEMME </t>
    </r>
    <r>
      <rPr>
        <b/>
        <sz val="12"/>
        <color rgb="FF000000"/>
        <rFont val="Calibri"/>
        <scheme val="minor"/>
      </rPr>
      <t xml:space="preserve"> PH2-1-135</t>
    </r>
  </si>
  <si>
    <r>
      <rPr>
        <sz val="12"/>
        <color rgb="FF000000"/>
        <rFont val="Calibri"/>
      </rPr>
      <t xml:space="preserve">Salon Parent/enfant      </t>
    </r>
    <r>
      <rPr>
        <sz val="11"/>
        <color rgb="FF000000"/>
        <rFont val="Calibri"/>
      </rPr>
      <t xml:space="preserve"> </t>
    </r>
    <r>
      <rPr>
        <sz val="12"/>
        <color rgb="FF000000"/>
        <rFont val="Calibri"/>
      </rPr>
      <t xml:space="preserve">  </t>
    </r>
    <r>
      <rPr>
        <sz val="11"/>
        <color rgb="FF000000"/>
        <rFont val="Calibri"/>
      </rPr>
      <t xml:space="preserve">    </t>
    </r>
    <r>
      <rPr>
        <b/>
        <sz val="11"/>
        <color rgb="FF000000"/>
        <rFont val="Calibri"/>
      </rPr>
      <t xml:space="preserve">  PH2-1-169</t>
    </r>
  </si>
  <si>
    <r>
      <rPr>
        <sz val="12"/>
        <color rgb="FF000000"/>
        <rFont val="Calibri"/>
        <scheme val="minor"/>
      </rPr>
      <t>bureau</t>
    </r>
    <r>
      <rPr>
        <b/>
        <sz val="12"/>
        <color rgb="FF000000"/>
        <rFont val="Calibri"/>
        <scheme val="minor"/>
      </rPr>
      <t xml:space="preserve"> 7</t>
    </r>
    <r>
      <rPr>
        <sz val="12"/>
        <color rgb="FF000000"/>
        <rFont val="Calibri"/>
        <scheme val="minor"/>
      </rPr>
      <t xml:space="preserve"> </t>
    </r>
    <r>
      <rPr>
        <b/>
        <sz val="12"/>
        <color rgb="FF000000"/>
        <rFont val="Calibri"/>
        <scheme val="minor"/>
      </rPr>
      <t xml:space="preserve">   PH2-1-161</t>
    </r>
  </si>
  <si>
    <r>
      <rPr>
        <sz val="12"/>
        <color rgb="FF000000"/>
        <rFont val="Calibri"/>
        <scheme val="minor"/>
      </rPr>
      <t xml:space="preserve">SAS  Décartonnage  </t>
    </r>
    <r>
      <rPr>
        <b/>
        <sz val="12"/>
        <color rgb="FF000000"/>
        <rFont val="Calibri"/>
        <scheme val="minor"/>
      </rPr>
      <t>PH2-1-136</t>
    </r>
  </si>
  <si>
    <r>
      <rPr>
        <sz val="12"/>
        <color rgb="FF000000"/>
        <rFont val="Calibri"/>
        <scheme val="minor"/>
      </rPr>
      <t xml:space="preserve">bureau </t>
    </r>
    <r>
      <rPr>
        <b/>
        <sz val="12"/>
        <color rgb="FF000000"/>
        <rFont val="Calibri"/>
        <scheme val="minor"/>
      </rPr>
      <t>8 PH2-1-168</t>
    </r>
  </si>
  <si>
    <r>
      <rPr>
        <sz val="12"/>
        <color rgb="FF000000"/>
        <rFont val="Calibri"/>
        <scheme val="minor"/>
      </rPr>
      <t xml:space="preserve">LOCAL DECHETS </t>
    </r>
    <r>
      <rPr>
        <b/>
        <sz val="12"/>
        <color rgb="FF000000"/>
        <rFont val="Calibri"/>
        <scheme val="minor"/>
      </rPr>
      <t>PH2-1-185</t>
    </r>
  </si>
  <si>
    <r>
      <rPr>
        <sz val="12"/>
        <color rgb="FF000000"/>
        <rFont val="Calibri"/>
        <scheme val="minor"/>
      </rPr>
      <t xml:space="preserve">LINGERIE </t>
    </r>
    <r>
      <rPr>
        <b/>
        <sz val="12"/>
        <color rgb="FF000000"/>
        <rFont val="Calibri"/>
        <scheme val="minor"/>
      </rPr>
      <t>PH2-1-188</t>
    </r>
  </si>
  <si>
    <r>
      <rPr>
        <sz val="12"/>
        <color rgb="FF000000"/>
        <rFont val="Calibri"/>
      </rPr>
      <t>bureau 9</t>
    </r>
    <r>
      <rPr>
        <b/>
        <sz val="12"/>
        <color rgb="FF000000"/>
        <rFont val="Calibri"/>
      </rPr>
      <t xml:space="preserve"> PH2-1-162</t>
    </r>
  </si>
  <si>
    <r>
      <rPr>
        <sz val="12"/>
        <color rgb="FF000000"/>
        <rFont val="Calibri"/>
        <scheme val="minor"/>
      </rPr>
      <t xml:space="preserve">BUREAU 10 </t>
    </r>
    <r>
      <rPr>
        <b/>
        <sz val="12"/>
        <color rgb="FF000000"/>
        <rFont val="Calibri"/>
        <scheme val="minor"/>
      </rPr>
      <t>PH2-1-147</t>
    </r>
  </si>
  <si>
    <t>J-CIRCULATION REA</t>
  </si>
  <si>
    <r>
      <rPr>
        <sz val="11"/>
        <color rgb="FF000000"/>
        <rFont val="Calibri"/>
      </rPr>
      <t xml:space="preserve">DETENTE DU PERSONNEL </t>
    </r>
    <r>
      <rPr>
        <sz val="12"/>
        <color rgb="FF000000"/>
        <rFont val="Calibri"/>
      </rPr>
      <t xml:space="preserve">   </t>
    </r>
    <r>
      <rPr>
        <b/>
        <sz val="11"/>
        <color rgb="FF000000"/>
        <rFont val="Calibri"/>
      </rPr>
      <t xml:space="preserve">       PH2-1-167</t>
    </r>
  </si>
  <si>
    <t>CIRCULATION 4</t>
  </si>
  <si>
    <r>
      <rPr>
        <sz val="12"/>
        <color rgb="FF000000"/>
        <rFont val="Calibri"/>
        <scheme val="minor"/>
      </rPr>
      <t xml:space="preserve">DECONTAMINATION  </t>
    </r>
    <r>
      <rPr>
        <b/>
        <sz val="11"/>
        <color rgb="FF000000"/>
        <rFont val="Calibri"/>
        <scheme val="minor"/>
      </rPr>
      <t>PH2-1-187</t>
    </r>
  </si>
  <si>
    <r>
      <rPr>
        <sz val="11"/>
        <color rgb="FF000000"/>
        <rFont val="Calibri"/>
      </rPr>
      <t xml:space="preserve">SAS SOINS INTENSIFS </t>
    </r>
    <r>
      <rPr>
        <b/>
        <sz val="11"/>
        <color rgb="FF000000"/>
        <rFont val="Calibri"/>
      </rPr>
      <t xml:space="preserve"> PH2-1-191 A</t>
    </r>
  </si>
  <si>
    <t>POSTE SURVEILLANCE S - INTEN</t>
  </si>
  <si>
    <r>
      <rPr>
        <sz val="12"/>
        <color rgb="FF000000"/>
        <rFont val="Calibri"/>
        <scheme val="minor"/>
      </rPr>
      <t>RESERVE</t>
    </r>
    <r>
      <rPr>
        <b/>
        <sz val="12"/>
        <color rgb="FF000000"/>
        <rFont val="Calibri"/>
        <scheme val="minor"/>
      </rPr>
      <t xml:space="preserve"> 1 PH2-1-154</t>
    </r>
  </si>
  <si>
    <t>CIRCULATION S - INTEN</t>
  </si>
  <si>
    <r>
      <rPr>
        <sz val="12"/>
        <color rgb="FF000000"/>
        <rFont val="Calibri"/>
        <scheme val="minor"/>
      </rPr>
      <t xml:space="preserve">BUREAU INTENDANTE  </t>
    </r>
    <r>
      <rPr>
        <b/>
        <sz val="12"/>
        <color rgb="FF000000"/>
        <rFont val="Calibri"/>
        <scheme val="minor"/>
      </rPr>
      <t>12</t>
    </r>
  </si>
  <si>
    <r>
      <rPr>
        <sz val="12"/>
        <color rgb="FF000000"/>
        <rFont val="Calibri"/>
        <scheme val="minor"/>
      </rPr>
      <t>RESERVE</t>
    </r>
    <r>
      <rPr>
        <b/>
        <sz val="12"/>
        <color rgb="FF000000"/>
        <rFont val="Calibri"/>
        <scheme val="minor"/>
      </rPr>
      <t xml:space="preserve"> 2  PH2-1-166</t>
    </r>
  </si>
  <si>
    <t>POSTE SURVEILLANCE REA</t>
  </si>
  <si>
    <t xml:space="preserve">RESERVE REA </t>
  </si>
  <si>
    <r>
      <rPr>
        <sz val="11"/>
        <color rgb="FF000000"/>
        <rFont val="Calibri"/>
      </rPr>
      <t xml:space="preserve">BUREAU MEDECIN  </t>
    </r>
    <r>
      <rPr>
        <b/>
        <sz val="11"/>
        <color rgb="FF000000"/>
        <rFont val="Calibri"/>
      </rPr>
      <t xml:space="preserve">11 </t>
    </r>
    <r>
      <rPr>
        <sz val="9"/>
        <color rgb="FF000000"/>
        <rFont val="Calibri"/>
      </rPr>
      <t xml:space="preserve"> </t>
    </r>
    <r>
      <rPr>
        <b/>
        <sz val="11"/>
        <color rgb="FF000000"/>
        <rFont val="Calibri"/>
      </rPr>
      <t xml:space="preserve"> PH2-1-153</t>
    </r>
  </si>
  <si>
    <t>Gynéco - SDC - GHR</t>
  </si>
  <si>
    <t>Explo</t>
  </si>
  <si>
    <r>
      <rPr>
        <sz val="11"/>
        <color rgb="FF000000"/>
        <rFont val="Calibri"/>
      </rPr>
      <t xml:space="preserve">HDJ </t>
    </r>
    <r>
      <rPr>
        <strike/>
        <sz val="11"/>
        <color rgb="FF000000"/>
        <rFont val="Calibri"/>
      </rPr>
      <t xml:space="preserve"> </t>
    </r>
    <r>
      <rPr>
        <b/>
        <sz val="11"/>
        <color rgb="FF000000"/>
        <rFont val="Calibri"/>
      </rPr>
      <t>PH2-2-020</t>
    </r>
  </si>
  <si>
    <r>
      <rPr>
        <sz val="11"/>
        <color rgb="FF000000"/>
        <rFont val="Calibri"/>
        <scheme val="minor"/>
      </rPr>
      <t xml:space="preserve">Chambre double - N° 2203 </t>
    </r>
    <r>
      <rPr>
        <b/>
        <sz val="11"/>
        <color rgb="FF000000"/>
        <rFont val="Calibri"/>
        <scheme val="minor"/>
      </rPr>
      <t xml:space="preserve"> PH2-2-012</t>
    </r>
  </si>
  <si>
    <r>
      <rPr>
        <sz val="11"/>
        <color rgb="FF000000"/>
        <rFont val="Calibri"/>
        <scheme val="minor"/>
      </rPr>
      <t xml:space="preserve">CHAMBRE DOUBLE 2304  </t>
    </r>
    <r>
      <rPr>
        <b/>
        <sz val="11"/>
        <color rgb="FF000000"/>
        <rFont val="Calibri"/>
        <scheme val="minor"/>
      </rPr>
      <t>PH2-2-018</t>
    </r>
  </si>
  <si>
    <r>
      <rPr>
        <sz val="11"/>
        <color rgb="FF000000"/>
        <rFont val="Calibri"/>
        <scheme val="minor"/>
      </rPr>
      <t xml:space="preserve">Chambre double - N° 2205 </t>
    </r>
    <r>
      <rPr>
        <b/>
        <sz val="11"/>
        <color rgb="FF000000"/>
        <rFont val="Calibri"/>
        <scheme val="minor"/>
      </rPr>
      <t>PH2-2-017</t>
    </r>
  </si>
  <si>
    <r>
      <rPr>
        <sz val="11"/>
        <color rgb="FF000000"/>
        <rFont val="Calibri"/>
        <scheme val="minor"/>
      </rPr>
      <t xml:space="preserve">Chambre simple - N° 2206  </t>
    </r>
    <r>
      <rPr>
        <b/>
        <sz val="11"/>
        <color rgb="FF000000"/>
        <rFont val="Calibri"/>
        <scheme val="minor"/>
      </rPr>
      <t>PH2-2-009</t>
    </r>
  </si>
  <si>
    <r>
      <rPr>
        <sz val="11"/>
        <color rgb="FF000000"/>
        <rFont val="Calibri"/>
        <scheme val="minor"/>
      </rPr>
      <t xml:space="preserve">Chambre simple - N° 2208  </t>
    </r>
    <r>
      <rPr>
        <b/>
        <sz val="11"/>
        <color rgb="FF000000"/>
        <rFont val="Calibri"/>
        <scheme val="minor"/>
      </rPr>
      <t>PH2-2-010</t>
    </r>
  </si>
  <si>
    <r>
      <rPr>
        <sz val="11"/>
        <color rgb="FF000000"/>
        <rFont val="Calibri"/>
        <scheme val="minor"/>
      </rPr>
      <t xml:space="preserve">Chambre simple - N° 2209 </t>
    </r>
    <r>
      <rPr>
        <b/>
        <sz val="11"/>
        <color rgb="FF000000"/>
        <rFont val="Calibri"/>
        <scheme val="minor"/>
      </rPr>
      <t>PH2-2-011</t>
    </r>
  </si>
  <si>
    <r>
      <rPr>
        <sz val="11"/>
        <color rgb="FF000000"/>
        <rFont val="Calibri"/>
      </rPr>
      <t xml:space="preserve"> N° 2210 bureau consultation 1 </t>
    </r>
    <r>
      <rPr>
        <b/>
        <sz val="11"/>
        <color rgb="FF000000"/>
        <rFont val="Calibri"/>
      </rPr>
      <t>PH2-2-012</t>
    </r>
  </si>
  <si>
    <r>
      <rPr>
        <sz val="11"/>
        <color rgb="FF000000"/>
        <rFont val="Calibri"/>
      </rPr>
      <t xml:space="preserve"> N° 2211 bureau consultation 2</t>
    </r>
    <r>
      <rPr>
        <b/>
        <sz val="11"/>
        <color rgb="FF000000"/>
        <rFont val="Calibri"/>
      </rPr>
      <t xml:space="preserve"> PH2-2-013</t>
    </r>
  </si>
  <si>
    <t>bureau exploration 1 - N° 2212</t>
  </si>
  <si>
    <t>bureau exploration 2 - N° 2214</t>
  </si>
  <si>
    <t>HDJ Consultation</t>
  </si>
  <si>
    <r>
      <rPr>
        <sz val="11"/>
        <color rgb="FF000000"/>
        <rFont val="Calibri"/>
        <scheme val="minor"/>
      </rPr>
      <t xml:space="preserve">Chambre simple - N° 2215  </t>
    </r>
    <r>
      <rPr>
        <b/>
        <sz val="11"/>
        <color rgb="FF000000"/>
        <rFont val="Calibri"/>
        <scheme val="minor"/>
      </rPr>
      <t>PH2-2-008</t>
    </r>
  </si>
  <si>
    <r>
      <rPr>
        <sz val="11"/>
        <color rgb="FF000000"/>
        <rFont val="Calibri"/>
        <scheme val="minor"/>
      </rPr>
      <t>Chambre simple - N° 2216</t>
    </r>
    <r>
      <rPr>
        <b/>
        <sz val="11"/>
        <color rgb="FF000000"/>
        <rFont val="Calibri"/>
        <scheme val="minor"/>
      </rPr>
      <t xml:space="preserve"> PH 2-2-007</t>
    </r>
  </si>
  <si>
    <r>
      <rPr>
        <sz val="11"/>
        <color rgb="FF000000"/>
        <rFont val="Calibri"/>
        <scheme val="minor"/>
      </rPr>
      <t xml:space="preserve">Chambre simple - N° 2217 </t>
    </r>
    <r>
      <rPr>
        <b/>
        <sz val="11"/>
        <color rgb="FF000000"/>
        <rFont val="Calibri"/>
        <scheme val="minor"/>
      </rPr>
      <t>PH2-2-006</t>
    </r>
  </si>
  <si>
    <r>
      <rPr>
        <sz val="11"/>
        <color rgb="FF000000"/>
        <rFont val="Calibri"/>
        <scheme val="minor"/>
      </rPr>
      <t xml:space="preserve">Chambre simple - N° 2218 </t>
    </r>
    <r>
      <rPr>
        <b/>
        <sz val="11"/>
        <color rgb="FF000000"/>
        <rFont val="Calibri"/>
        <scheme val="minor"/>
      </rPr>
      <t>PH2-2005</t>
    </r>
  </si>
  <si>
    <r>
      <rPr>
        <sz val="11"/>
        <color rgb="FF000000"/>
        <rFont val="Calibri"/>
        <scheme val="minor"/>
      </rPr>
      <t xml:space="preserve">Chambre simple - N° 2219 </t>
    </r>
    <r>
      <rPr>
        <b/>
        <sz val="11"/>
        <color rgb="FF000000"/>
        <rFont val="Calibri"/>
        <scheme val="minor"/>
      </rPr>
      <t>PH2-2-004</t>
    </r>
  </si>
  <si>
    <r>
      <rPr>
        <sz val="11"/>
        <color rgb="FF000000"/>
        <rFont val="Calibri"/>
        <scheme val="minor"/>
      </rPr>
      <t xml:space="preserve">Chambre simple - N° 2220 </t>
    </r>
    <r>
      <rPr>
        <b/>
        <sz val="11"/>
        <color rgb="FF000000"/>
        <rFont val="Calibri"/>
        <scheme val="minor"/>
      </rPr>
      <t>PH2-2-003</t>
    </r>
  </si>
  <si>
    <r>
      <rPr>
        <sz val="11"/>
        <color rgb="FF000000"/>
        <rFont val="Calibri"/>
        <scheme val="minor"/>
      </rPr>
      <t xml:space="preserve">Chambre simple - N° 2221 </t>
    </r>
    <r>
      <rPr>
        <b/>
        <sz val="11"/>
        <color rgb="FF000000"/>
        <rFont val="Calibri"/>
        <scheme val="minor"/>
      </rPr>
      <t>PH2-2-001</t>
    </r>
  </si>
  <si>
    <r>
      <rPr>
        <sz val="11"/>
        <color rgb="FF000000"/>
        <rFont val="Calibri"/>
        <scheme val="minor"/>
      </rPr>
      <t xml:space="preserve">CHAMBRE SIMPLE N°2222 </t>
    </r>
    <r>
      <rPr>
        <b/>
        <sz val="11"/>
        <color rgb="FF000000"/>
        <rFont val="Calibri"/>
        <scheme val="minor"/>
      </rPr>
      <t>PH2-2-002</t>
    </r>
  </si>
  <si>
    <r>
      <rPr>
        <sz val="11"/>
        <color rgb="FF000000"/>
        <rFont val="Calibri"/>
        <scheme val="minor"/>
      </rPr>
      <t xml:space="preserve">Chambre simple - N° 2223 </t>
    </r>
    <r>
      <rPr>
        <b/>
        <sz val="11"/>
        <color rgb="FF000000"/>
        <rFont val="Calibri"/>
        <scheme val="minor"/>
      </rPr>
      <t>PH2-2-022</t>
    </r>
  </si>
  <si>
    <r>
      <rPr>
        <sz val="11"/>
        <color rgb="FF000000"/>
        <rFont val="Calibri"/>
        <scheme val="minor"/>
      </rPr>
      <t xml:space="preserve">Chambre simple - N° 2224 </t>
    </r>
    <r>
      <rPr>
        <b/>
        <sz val="11"/>
        <color rgb="FF000000"/>
        <rFont val="Calibri"/>
        <scheme val="minor"/>
      </rPr>
      <t>PH2-2-023</t>
    </r>
  </si>
  <si>
    <r>
      <rPr>
        <sz val="11"/>
        <color rgb="FF000000"/>
        <rFont val="Calibri"/>
        <scheme val="minor"/>
      </rPr>
      <t>Chambre simple - N° 2225</t>
    </r>
    <r>
      <rPr>
        <b/>
        <sz val="11"/>
        <color rgb="FF000000"/>
        <rFont val="Calibri"/>
        <scheme val="minor"/>
      </rPr>
      <t xml:space="preserve"> PH 2-2-024</t>
    </r>
  </si>
  <si>
    <r>
      <rPr>
        <sz val="11"/>
        <color rgb="FF000000"/>
        <rFont val="Calibri"/>
        <scheme val="minor"/>
      </rPr>
      <t xml:space="preserve">Chambre simple - N° 2226 </t>
    </r>
    <r>
      <rPr>
        <b/>
        <sz val="11"/>
        <color rgb="FF000000"/>
        <rFont val="Calibri"/>
        <scheme val="minor"/>
      </rPr>
      <t>PH 2-2-016</t>
    </r>
  </si>
  <si>
    <r>
      <rPr>
        <sz val="11"/>
        <color rgb="FF000000"/>
        <rFont val="Calibri"/>
        <scheme val="minor"/>
      </rPr>
      <t xml:space="preserve">Chambre simple - N° 2227 </t>
    </r>
    <r>
      <rPr>
        <b/>
        <sz val="11"/>
        <color rgb="FF000000"/>
        <rFont val="Calibri"/>
        <scheme val="minor"/>
      </rPr>
      <t>PH2-2-015B</t>
    </r>
  </si>
  <si>
    <r>
      <rPr>
        <sz val="11"/>
        <color rgb="FF000000"/>
        <rFont val="Calibri"/>
        <scheme val="minor"/>
      </rPr>
      <t>Nurserie</t>
    </r>
    <r>
      <rPr>
        <b/>
        <sz val="11"/>
        <color rgb="FF000000"/>
        <rFont val="Calibri"/>
        <scheme val="minor"/>
      </rPr>
      <t xml:space="preserve"> PH2-2-015T (</t>
    </r>
    <r>
      <rPr>
        <b/>
        <strike/>
        <sz val="11"/>
        <color rgb="FF000000"/>
        <rFont val="Calibri"/>
        <scheme val="minor"/>
      </rPr>
      <t>CH,2207)</t>
    </r>
  </si>
  <si>
    <r>
      <rPr>
        <sz val="10"/>
        <color rgb="FF000000"/>
        <rFont val="Arial"/>
      </rPr>
      <t xml:space="preserve">Salle de soins </t>
    </r>
    <r>
      <rPr>
        <b/>
        <sz val="10"/>
        <color rgb="FF000000"/>
        <rFont val="Arial"/>
      </rPr>
      <t>PH2-2-027</t>
    </r>
  </si>
  <si>
    <r>
      <rPr>
        <sz val="10"/>
        <color rgb="FF000000"/>
        <rFont val="Arial"/>
      </rPr>
      <t>Dechets - Milieu</t>
    </r>
    <r>
      <rPr>
        <b/>
        <sz val="10"/>
        <color rgb="FF000000"/>
        <rFont val="Arial"/>
      </rPr>
      <t xml:space="preserve"> PH2-2-049</t>
    </r>
  </si>
  <si>
    <r>
      <rPr>
        <sz val="10"/>
        <color rgb="FF000000"/>
        <rFont val="Arial"/>
      </rPr>
      <t xml:space="preserve">Salle d'examen </t>
    </r>
    <r>
      <rPr>
        <b/>
        <sz val="10"/>
        <color rgb="FF000000"/>
        <rFont val="Arial"/>
      </rPr>
      <t>PH2-2-028</t>
    </r>
  </si>
  <si>
    <r>
      <rPr>
        <sz val="10"/>
        <color rgb="FF000000"/>
        <rFont val="Arial"/>
      </rPr>
      <t xml:space="preserve">Toilettes services - milieu </t>
    </r>
    <r>
      <rPr>
        <b/>
        <sz val="10"/>
        <color rgb="FF000000"/>
        <rFont val="Arial"/>
      </rPr>
      <t>PH2-2-036</t>
    </r>
  </si>
  <si>
    <t>Réserve 1</t>
  </si>
  <si>
    <t>Réserve 2</t>
  </si>
  <si>
    <t>Réserve 3</t>
  </si>
  <si>
    <t>Réserve 4</t>
  </si>
  <si>
    <t>Réserve 5</t>
  </si>
  <si>
    <r>
      <rPr>
        <sz val="10"/>
        <color rgb="FF000000"/>
        <rFont val="Arial"/>
      </rPr>
      <t>Réserve ASH</t>
    </r>
    <r>
      <rPr>
        <b/>
        <sz val="10"/>
        <color rgb="FF000000"/>
        <rFont val="Arial"/>
      </rPr>
      <t xml:space="preserve"> PH2-2-041</t>
    </r>
  </si>
  <si>
    <t>Vestiaire 1</t>
  </si>
  <si>
    <t>Circulations internes</t>
  </si>
  <si>
    <t xml:space="preserve">Circulations </t>
  </si>
  <si>
    <t>SANITAIRE</t>
  </si>
  <si>
    <r>
      <rPr>
        <sz val="12"/>
        <color rgb="FF000000"/>
        <rFont val="Calibri"/>
        <scheme val="minor"/>
      </rPr>
      <t xml:space="preserve">OFFICE PATIENTS </t>
    </r>
    <r>
      <rPr>
        <b/>
        <sz val="12"/>
        <color rgb="FF000000"/>
        <rFont val="Calibri"/>
        <scheme val="minor"/>
      </rPr>
      <t>PH2-2-048</t>
    </r>
  </si>
  <si>
    <r>
      <rPr>
        <sz val="12"/>
        <color rgb="FF000000"/>
        <rFont val="Calibri"/>
        <scheme val="minor"/>
      </rPr>
      <t xml:space="preserve">OFFICE PERSONNEL </t>
    </r>
    <r>
      <rPr>
        <b/>
        <sz val="12"/>
        <color rgb="FF000000"/>
        <rFont val="Calibri"/>
        <scheme val="minor"/>
      </rPr>
      <t>PH2-2-037</t>
    </r>
  </si>
  <si>
    <t>LOCAL LINGE PROPRE</t>
  </si>
  <si>
    <t>BUREAU IDE n°1</t>
  </si>
  <si>
    <r>
      <rPr>
        <sz val="12"/>
        <color rgb="FF000000"/>
        <rFont val="Calibri"/>
        <scheme val="minor"/>
      </rPr>
      <t>BUREAU SAGE FEMME</t>
    </r>
    <r>
      <rPr>
        <b/>
        <sz val="12"/>
        <color rgb="FF000000"/>
        <rFont val="Calibri"/>
        <scheme val="minor"/>
      </rPr>
      <t xml:space="preserve"> N°2</t>
    </r>
  </si>
  <si>
    <t>SALLE DE REUNION</t>
  </si>
  <si>
    <t>bureau N°3</t>
  </si>
  <si>
    <t>accueil</t>
  </si>
  <si>
    <r>
      <rPr>
        <sz val="12"/>
        <color rgb="FF000000"/>
        <rFont val="Calibri"/>
        <scheme val="minor"/>
      </rPr>
      <t xml:space="preserve">Consult </t>
    </r>
    <r>
      <rPr>
        <b/>
        <sz val="12"/>
        <color rgb="FF000000"/>
        <rFont val="Calibri"/>
        <scheme val="minor"/>
      </rPr>
      <t xml:space="preserve"> PH2-2-043</t>
    </r>
  </si>
  <si>
    <r>
      <rPr>
        <sz val="12"/>
        <color rgb="FF000000"/>
        <rFont val="Calibri"/>
        <scheme val="minor"/>
      </rPr>
      <t xml:space="preserve">SECRETARIAT </t>
    </r>
    <r>
      <rPr>
        <b/>
        <sz val="12"/>
        <color rgb="FF000000"/>
        <rFont val="Calibri"/>
        <scheme val="minor"/>
      </rPr>
      <t>GHR</t>
    </r>
  </si>
  <si>
    <t xml:space="preserve">ARCHIVES </t>
  </si>
  <si>
    <t>BUREAU CADRES N°4</t>
  </si>
  <si>
    <t>BUREAU CADRES n°5</t>
  </si>
  <si>
    <t>BIBLIOTEQUE</t>
  </si>
  <si>
    <t>BUREAU ADMINISTRATIF n°6</t>
  </si>
  <si>
    <t>BUREAU ADMINISTRATIF n°7</t>
  </si>
  <si>
    <t>BUREAU ADMINISTRATIF n°8</t>
  </si>
  <si>
    <t>BUREAU ADMINISTRATIF n°9</t>
  </si>
  <si>
    <t>BUREAU ADMINISTRATIF n°10</t>
  </si>
  <si>
    <t>BUREAU ADMINISTRATIF n°11</t>
  </si>
  <si>
    <t>BUREAU ADMINISTRATIF n°12</t>
  </si>
  <si>
    <t>BUREAU ADMINISTRATIF n°13</t>
  </si>
  <si>
    <t>BUREAU ADMINISTRATIF n°14</t>
  </si>
  <si>
    <t>BUREAU ADMINISTRATIF n°15</t>
  </si>
  <si>
    <t>BUREAU ADMINISTRATIF n°16</t>
  </si>
  <si>
    <t>BUREAU ADMINISTRATIF n°17</t>
  </si>
  <si>
    <t>BUREAU ADMINISTRATIF n°18</t>
  </si>
  <si>
    <t>BUREAU n°19</t>
  </si>
  <si>
    <t>BUREAU IDE n°20</t>
  </si>
  <si>
    <t>BUREAU SAGE FEMME n°21</t>
  </si>
  <si>
    <t>STOCKAGE</t>
  </si>
  <si>
    <t xml:space="preserve">Bâtiment maternité </t>
  </si>
  <si>
    <t xml:space="preserve">Suite de couche - 3ème étage de la maternité </t>
  </si>
  <si>
    <t>Unité 1</t>
  </si>
  <si>
    <t xml:space="preserve">Palier Visiteur </t>
  </si>
  <si>
    <t xml:space="preserve">Salle de préparation accouchement </t>
  </si>
  <si>
    <r>
      <rPr>
        <sz val="10"/>
        <color rgb="FF000000"/>
        <rFont val="Calibri"/>
      </rPr>
      <t xml:space="preserve">vestiaire femme  </t>
    </r>
    <r>
      <rPr>
        <b/>
        <sz val="10"/>
        <color rgb="FF000000"/>
        <rFont val="Calibri"/>
      </rPr>
      <t>PH2-3-086</t>
    </r>
  </si>
  <si>
    <r>
      <rPr>
        <sz val="10"/>
        <color rgb="FF000000"/>
        <rFont val="Calibri"/>
        <scheme val="minor"/>
      </rPr>
      <t>chambre simple 2301</t>
    </r>
    <r>
      <rPr>
        <b/>
        <sz val="10"/>
        <color rgb="FF000000"/>
        <rFont val="Calibri"/>
        <scheme val="minor"/>
      </rPr>
      <t xml:space="preserve"> PH2-3-012</t>
    </r>
  </si>
  <si>
    <r>
      <rPr>
        <sz val="10"/>
        <color rgb="FF000000"/>
        <rFont val="Calibri"/>
      </rPr>
      <t>chambre simple  2302</t>
    </r>
    <r>
      <rPr>
        <b/>
        <sz val="10"/>
        <color rgb="FF000000"/>
        <rFont val="Calibri"/>
      </rPr>
      <t xml:space="preserve"> PH2-3-011</t>
    </r>
  </si>
  <si>
    <r>
      <rPr>
        <sz val="10"/>
        <color rgb="FF000000"/>
        <rFont val="Calibri"/>
      </rPr>
      <t>2325</t>
    </r>
    <r>
      <rPr>
        <b/>
        <sz val="10"/>
        <color rgb="FF000000"/>
        <rFont val="Calibri"/>
      </rPr>
      <t xml:space="preserve">  Nurserie</t>
    </r>
  </si>
  <si>
    <r>
      <rPr>
        <sz val="10"/>
        <color rgb="FF000000"/>
        <rFont val="Calibri"/>
      </rPr>
      <t xml:space="preserve">chambre simple  2303 </t>
    </r>
    <r>
      <rPr>
        <b/>
        <sz val="10"/>
        <color rgb="FF000000"/>
        <rFont val="Calibri"/>
      </rPr>
      <t>PH2-3-010</t>
    </r>
  </si>
  <si>
    <r>
      <rPr>
        <sz val="10"/>
        <color rgb="FF000000"/>
        <rFont val="Calibri"/>
      </rPr>
      <t>chambre simple 2304</t>
    </r>
    <r>
      <rPr>
        <b/>
        <sz val="10"/>
        <color rgb="FF000000"/>
        <rFont val="Calibri"/>
      </rPr>
      <t xml:space="preserve"> PH2-3-009</t>
    </r>
  </si>
  <si>
    <r>
      <rPr>
        <sz val="10"/>
        <color rgb="FF000000"/>
        <rFont val="Calibri"/>
        <scheme val="minor"/>
      </rPr>
      <t>chambre double 2324+2323</t>
    </r>
    <r>
      <rPr>
        <b/>
        <sz val="10"/>
        <color rgb="FF000000"/>
        <rFont val="Calibri"/>
        <scheme val="minor"/>
      </rPr>
      <t xml:space="preserve"> PH2-3-033</t>
    </r>
  </si>
  <si>
    <r>
      <rPr>
        <sz val="10"/>
        <color rgb="FF000000"/>
        <rFont val="Calibri"/>
        <scheme val="minor"/>
      </rPr>
      <t xml:space="preserve"> CHAMBRE SIMPLE 2305 </t>
    </r>
    <r>
      <rPr>
        <b/>
        <sz val="10"/>
        <color rgb="FF000000"/>
        <rFont val="Calibri"/>
        <scheme val="minor"/>
      </rPr>
      <t>PH2-3-008</t>
    </r>
  </si>
  <si>
    <r>
      <rPr>
        <sz val="10"/>
        <color rgb="FF000000"/>
        <rFont val="Calibri"/>
        <scheme val="minor"/>
      </rPr>
      <t>chambre simple 2306</t>
    </r>
    <r>
      <rPr>
        <b/>
        <sz val="10"/>
        <color rgb="FF000000"/>
        <rFont val="Calibri"/>
        <scheme val="minor"/>
      </rPr>
      <t xml:space="preserve"> PH2-3-007</t>
    </r>
  </si>
  <si>
    <r>
      <rPr>
        <sz val="10"/>
        <color rgb="FF000000"/>
        <rFont val="Calibri"/>
      </rPr>
      <t>Bureau</t>
    </r>
    <r>
      <rPr>
        <b/>
        <sz val="10"/>
        <color rgb="FF000000"/>
        <rFont val="Calibri"/>
      </rPr>
      <t xml:space="preserve"> 1</t>
    </r>
    <r>
      <rPr>
        <sz val="10"/>
        <color rgb="FF000000"/>
        <rFont val="Calibri"/>
      </rPr>
      <t xml:space="preserve"> infirmière puericultrice /</t>
    </r>
    <r>
      <rPr>
        <b/>
        <sz val="10"/>
        <color rgb="FF000000"/>
        <rFont val="Calibri"/>
      </rPr>
      <t>bureau sage femme</t>
    </r>
  </si>
  <si>
    <r>
      <rPr>
        <sz val="10"/>
        <color rgb="FF000000"/>
        <rFont val="Calibri"/>
        <scheme val="minor"/>
      </rPr>
      <t xml:space="preserve">chambre simple 2307 </t>
    </r>
    <r>
      <rPr>
        <b/>
        <sz val="10"/>
        <color rgb="FF000000"/>
        <rFont val="Calibri"/>
        <scheme val="minor"/>
      </rPr>
      <t>PH2-3-006</t>
    </r>
  </si>
  <si>
    <r>
      <rPr>
        <sz val="10"/>
        <color rgb="FF000000"/>
        <rFont val="Calibri"/>
        <scheme val="minor"/>
      </rPr>
      <t xml:space="preserve">chambre simple 2308 </t>
    </r>
    <r>
      <rPr>
        <b/>
        <sz val="10"/>
        <color rgb="FF000000"/>
        <rFont val="Calibri"/>
        <scheme val="minor"/>
      </rPr>
      <t>PH2-3-005</t>
    </r>
  </si>
  <si>
    <r>
      <rPr>
        <sz val="10"/>
        <color rgb="FF000000"/>
        <rFont val="Calibri"/>
        <scheme val="minor"/>
      </rPr>
      <t xml:space="preserve">vidoir </t>
    </r>
    <r>
      <rPr>
        <b/>
        <sz val="10"/>
        <color rgb="FF000000"/>
        <rFont val="Calibri"/>
        <scheme val="minor"/>
      </rPr>
      <t>PH2-3-040</t>
    </r>
  </si>
  <si>
    <r>
      <rPr>
        <sz val="10"/>
        <color rgb="FF000000"/>
        <rFont val="Calibri"/>
        <scheme val="minor"/>
      </rPr>
      <t xml:space="preserve">chambre 2309 </t>
    </r>
    <r>
      <rPr>
        <b/>
        <sz val="10"/>
        <color rgb="FF000000"/>
        <rFont val="Calibri"/>
        <scheme val="minor"/>
      </rPr>
      <t>PH2-3-004</t>
    </r>
  </si>
  <si>
    <r>
      <rPr>
        <sz val="10"/>
        <color rgb="FF000000"/>
        <rFont val="Calibri"/>
        <scheme val="minor"/>
      </rPr>
      <t xml:space="preserve">chambre 2310 </t>
    </r>
    <r>
      <rPr>
        <b/>
        <sz val="10"/>
        <color rgb="FF000000"/>
        <rFont val="Calibri"/>
        <scheme val="minor"/>
      </rPr>
      <t>PH2-3-003</t>
    </r>
  </si>
  <si>
    <r>
      <rPr>
        <sz val="10"/>
        <color rgb="FF000000"/>
        <rFont val="Calibri"/>
        <scheme val="minor"/>
      </rPr>
      <t xml:space="preserve">Réserve pèse bébé </t>
    </r>
    <r>
      <rPr>
        <b/>
        <sz val="10"/>
        <color rgb="FF000000"/>
        <rFont val="Calibri"/>
        <scheme val="minor"/>
      </rPr>
      <t>PH-2-3-037</t>
    </r>
  </si>
  <si>
    <r>
      <rPr>
        <sz val="10"/>
        <color rgb="FF000000"/>
        <rFont val="Calibri"/>
        <scheme val="minor"/>
      </rPr>
      <t>Nurserie</t>
    </r>
    <r>
      <rPr>
        <b/>
        <sz val="10"/>
        <color rgb="FF000000"/>
        <rFont val="Calibri"/>
        <scheme val="minor"/>
      </rPr>
      <t xml:space="preserve"> PH-2-3-024</t>
    </r>
  </si>
  <si>
    <r>
      <rPr>
        <sz val="10"/>
        <color rgb="FF000000"/>
        <rFont val="Calibri"/>
        <scheme val="minor"/>
      </rPr>
      <t xml:space="preserve">vestiaire femme </t>
    </r>
    <r>
      <rPr>
        <b/>
        <sz val="10"/>
        <color rgb="FF000000"/>
        <rFont val="Calibri"/>
        <scheme val="minor"/>
      </rPr>
      <t>PH-2-3-038</t>
    </r>
  </si>
  <si>
    <r>
      <rPr>
        <sz val="10"/>
        <color rgb="FF000000"/>
        <rFont val="Calibri"/>
        <scheme val="minor"/>
      </rPr>
      <t>Chambre kangourou 2321</t>
    </r>
    <r>
      <rPr>
        <b/>
        <sz val="10"/>
        <color rgb="FF000000"/>
        <rFont val="Calibri"/>
        <scheme val="minor"/>
      </rPr>
      <t xml:space="preserve"> PH2-3-019</t>
    </r>
  </si>
  <si>
    <r>
      <rPr>
        <sz val="10"/>
        <color rgb="FF000000"/>
        <rFont val="Calibri"/>
        <scheme val="minor"/>
      </rPr>
      <t xml:space="preserve">Chambre kangourou 2320 </t>
    </r>
    <r>
      <rPr>
        <b/>
        <sz val="10"/>
        <color rgb="FF000000"/>
        <rFont val="Calibri"/>
        <scheme val="minor"/>
      </rPr>
      <t>PH2-3-017</t>
    </r>
  </si>
  <si>
    <r>
      <rPr>
        <sz val="10"/>
        <color rgb="FF000000"/>
        <rFont val="Calibri"/>
        <scheme val="minor"/>
      </rPr>
      <t>Chambre kangourou 2319</t>
    </r>
    <r>
      <rPr>
        <b/>
        <sz val="10"/>
        <color rgb="FF000000"/>
        <rFont val="Calibri"/>
        <scheme val="minor"/>
      </rPr>
      <t xml:space="preserve"> PH2-3-018</t>
    </r>
  </si>
  <si>
    <r>
      <rPr>
        <sz val="10"/>
        <color rgb="FF000000"/>
        <rFont val="Calibri"/>
        <scheme val="minor"/>
      </rPr>
      <t xml:space="preserve">chambre simple 2318 </t>
    </r>
    <r>
      <rPr>
        <b/>
        <sz val="10"/>
        <color rgb="FF000000"/>
        <rFont val="Calibri"/>
        <scheme val="minor"/>
      </rPr>
      <t>PH2-3-001</t>
    </r>
  </si>
  <si>
    <r>
      <rPr>
        <sz val="10"/>
        <color rgb="FF000000"/>
        <rFont val="Calibri"/>
        <scheme val="minor"/>
      </rPr>
      <t xml:space="preserve">Chambre simple 2317 </t>
    </r>
    <r>
      <rPr>
        <b/>
        <sz val="10"/>
        <color rgb="FF000000"/>
        <rFont val="Calibri"/>
        <scheme val="minor"/>
      </rPr>
      <t>PH2-3-020</t>
    </r>
  </si>
  <si>
    <r>
      <rPr>
        <sz val="10"/>
        <color rgb="FF000000"/>
        <rFont val="Calibri"/>
        <scheme val="minor"/>
      </rPr>
      <t>Chambre simple 2316</t>
    </r>
    <r>
      <rPr>
        <b/>
        <sz val="10"/>
        <color rgb="FF000000"/>
        <rFont val="Calibri"/>
        <scheme val="minor"/>
      </rPr>
      <t xml:space="preserve"> PH2-3-002</t>
    </r>
  </si>
  <si>
    <r>
      <rPr>
        <sz val="10"/>
        <color rgb="FF000000"/>
        <rFont val="Calibri"/>
        <scheme val="minor"/>
      </rPr>
      <t xml:space="preserve">Chambre double 2315 </t>
    </r>
    <r>
      <rPr>
        <b/>
        <sz val="10"/>
        <color rgb="FF000000"/>
        <rFont val="Calibri"/>
        <scheme val="minor"/>
      </rPr>
      <t>PH2-3-013</t>
    </r>
  </si>
  <si>
    <r>
      <rPr>
        <sz val="10"/>
        <color rgb="FF000000"/>
        <rFont val="Calibri"/>
        <scheme val="minor"/>
      </rPr>
      <t>Chambre double 2314</t>
    </r>
    <r>
      <rPr>
        <b/>
        <sz val="10"/>
        <color rgb="FF000000"/>
        <rFont val="Calibri"/>
        <scheme val="minor"/>
      </rPr>
      <t xml:space="preserve"> PH2-3-014</t>
    </r>
  </si>
  <si>
    <r>
      <rPr>
        <sz val="10"/>
        <color rgb="FF000000"/>
        <rFont val="Calibri"/>
        <scheme val="minor"/>
      </rPr>
      <t xml:space="preserve">Chambre double 2311 </t>
    </r>
    <r>
      <rPr>
        <b/>
        <sz val="10"/>
        <color rgb="FF000000"/>
        <rFont val="Calibri"/>
        <scheme val="minor"/>
      </rPr>
      <t>PH2-3-016</t>
    </r>
  </si>
  <si>
    <r>
      <rPr>
        <sz val="10"/>
        <color rgb="FF000000"/>
        <rFont val="Calibri"/>
        <scheme val="minor"/>
      </rPr>
      <t xml:space="preserve">Chambre double 2312 </t>
    </r>
    <r>
      <rPr>
        <b/>
        <sz val="10"/>
        <color rgb="FF000000"/>
        <rFont val="Calibri"/>
        <scheme val="minor"/>
      </rPr>
      <t>PH2-3-015</t>
    </r>
  </si>
  <si>
    <r>
      <rPr>
        <sz val="10"/>
        <color rgb="FF000000"/>
        <rFont val="Calibri"/>
        <scheme val="minor"/>
      </rPr>
      <t>Réserve couche</t>
    </r>
    <r>
      <rPr>
        <b/>
        <sz val="10"/>
        <color rgb="FF000000"/>
        <rFont val="Calibri"/>
        <scheme val="minor"/>
      </rPr>
      <t xml:space="preserve"> PH 2-3-039</t>
    </r>
  </si>
  <si>
    <r>
      <rPr>
        <sz val="10"/>
        <color rgb="FF000000"/>
        <rFont val="Calibri"/>
      </rPr>
      <t xml:space="preserve">Réserve bébé </t>
    </r>
    <r>
      <rPr>
        <b/>
        <sz val="10"/>
        <color rgb="FF000000"/>
        <rFont val="Calibri"/>
      </rPr>
      <t>LINGERIE PH 2-3-041</t>
    </r>
  </si>
  <si>
    <t xml:space="preserve">archive </t>
  </si>
  <si>
    <r>
      <rPr>
        <sz val="10"/>
        <color rgb="FF000000"/>
        <rFont val="Calibri"/>
        <scheme val="minor"/>
      </rPr>
      <t xml:space="preserve">secretariat  </t>
    </r>
    <r>
      <rPr>
        <b/>
        <sz val="10"/>
        <color rgb="FF000000"/>
        <rFont val="Calibri"/>
        <scheme val="minor"/>
      </rPr>
      <t>PH2-3-025</t>
    </r>
  </si>
  <si>
    <t>BUREAU  2  PEDIATRE PH2-3-026</t>
  </si>
  <si>
    <r>
      <rPr>
        <sz val="10"/>
        <color rgb="FF000000"/>
        <rFont val="Calibri"/>
      </rPr>
      <t>bureau  3 cadre sage femme</t>
    </r>
    <r>
      <rPr>
        <b/>
        <sz val="10"/>
        <color rgb="FF000000"/>
        <rFont val="Calibri"/>
      </rPr>
      <t xml:space="preserve"> Ph2-3-067</t>
    </r>
  </si>
  <si>
    <r>
      <rPr>
        <sz val="10"/>
        <color rgb="FF000000"/>
        <rFont val="Calibri"/>
        <scheme val="minor"/>
      </rPr>
      <t xml:space="preserve">Réserve couveuse </t>
    </r>
    <r>
      <rPr>
        <b/>
        <sz val="10"/>
        <color rgb="FF000000"/>
        <rFont val="Calibri"/>
        <scheme val="minor"/>
      </rPr>
      <t xml:space="preserve"> PH-2-3-074</t>
    </r>
  </si>
  <si>
    <t xml:space="preserve">Réserve DM </t>
  </si>
  <si>
    <t xml:space="preserve">Réserve berceaux </t>
  </si>
  <si>
    <t xml:space="preserve">Unité 2 </t>
  </si>
  <si>
    <t>Bur 1 sécurité sociale - photographe</t>
  </si>
  <si>
    <r>
      <rPr>
        <sz val="10"/>
        <color rgb="FF000000"/>
        <rFont val="Calibri"/>
      </rPr>
      <t xml:space="preserve">bureau 2 pédiatre  </t>
    </r>
    <r>
      <rPr>
        <b/>
        <sz val="10"/>
        <color rgb="FF000000"/>
        <rFont val="Calibri"/>
      </rPr>
      <t>PH2-3-063</t>
    </r>
  </si>
  <si>
    <r>
      <rPr>
        <sz val="10"/>
        <color rgb="FF000000"/>
        <rFont val="Calibri"/>
        <scheme val="minor"/>
      </rPr>
      <t xml:space="preserve">Chambre kangourou 2343 </t>
    </r>
    <r>
      <rPr>
        <b/>
        <sz val="8"/>
        <color rgb="FF000000"/>
        <rFont val="Calibri"/>
        <scheme val="minor"/>
      </rPr>
      <t>(Pastille LC11-83 )</t>
    </r>
  </si>
  <si>
    <r>
      <rPr>
        <sz val="10"/>
        <color rgb="FF000000"/>
        <rFont val="Calibri"/>
        <scheme val="minor"/>
      </rPr>
      <t xml:space="preserve">Chambre kangourou 2344 </t>
    </r>
    <r>
      <rPr>
        <b/>
        <sz val="10"/>
        <color rgb="FF000000"/>
        <rFont val="Calibri"/>
        <scheme val="minor"/>
      </rPr>
      <t>PH2-3-060</t>
    </r>
  </si>
  <si>
    <r>
      <rPr>
        <sz val="10"/>
        <color rgb="FF000000"/>
        <rFont val="Calibri"/>
        <scheme val="minor"/>
      </rPr>
      <t xml:space="preserve">Chambre kangourou 2345 </t>
    </r>
    <r>
      <rPr>
        <b/>
        <sz val="10"/>
        <color rgb="FF000000"/>
        <rFont val="Calibri"/>
        <scheme val="minor"/>
      </rPr>
      <t>PH2-3-061</t>
    </r>
  </si>
  <si>
    <r>
      <rPr>
        <sz val="10"/>
        <color rgb="FF000000"/>
        <rFont val="Calibri"/>
        <scheme val="minor"/>
      </rPr>
      <t xml:space="preserve">chambre Kangourou 2342 </t>
    </r>
    <r>
      <rPr>
        <b/>
        <sz val="10"/>
        <color rgb="FF000000"/>
        <rFont val="Calibri"/>
        <scheme val="minor"/>
      </rPr>
      <t>PH2-3-042</t>
    </r>
  </si>
  <si>
    <r>
      <rPr>
        <sz val="10"/>
        <color rgb="FF000000"/>
        <rFont val="Calibri"/>
        <scheme val="minor"/>
      </rPr>
      <t>chambre Kangourou 2341</t>
    </r>
    <r>
      <rPr>
        <b/>
        <sz val="10"/>
        <color rgb="FF000000"/>
        <rFont val="Calibri"/>
        <scheme val="minor"/>
      </rPr>
      <t xml:space="preserve"> PH2-3-055</t>
    </r>
  </si>
  <si>
    <r>
      <rPr>
        <sz val="10"/>
        <color rgb="FF000000"/>
        <rFont val="Calibri"/>
        <scheme val="minor"/>
      </rPr>
      <t xml:space="preserve">chambre Kangourou 2340 </t>
    </r>
    <r>
      <rPr>
        <b/>
        <sz val="10"/>
        <color rgb="FF000000"/>
        <rFont val="Calibri"/>
        <scheme val="minor"/>
      </rPr>
      <t>PH2-3-056</t>
    </r>
  </si>
  <si>
    <r>
      <rPr>
        <sz val="10"/>
        <color rgb="FF000000"/>
        <rFont val="Calibri"/>
        <scheme val="minor"/>
      </rPr>
      <t xml:space="preserve">chambre double 2339 </t>
    </r>
    <r>
      <rPr>
        <b/>
        <sz val="10"/>
        <color rgb="FF000000"/>
        <rFont val="Calibri"/>
        <scheme val="minor"/>
      </rPr>
      <t>PH2-3-057</t>
    </r>
  </si>
  <si>
    <r>
      <rPr>
        <sz val="10"/>
        <color rgb="FF000000"/>
        <rFont val="Calibri"/>
        <scheme val="minor"/>
      </rPr>
      <t>chambre double 2338</t>
    </r>
    <r>
      <rPr>
        <b/>
        <sz val="10"/>
        <color rgb="FF000000"/>
        <rFont val="Calibri"/>
        <scheme val="minor"/>
      </rPr>
      <t xml:space="preserve"> PH2-3-046</t>
    </r>
  </si>
  <si>
    <t xml:space="preserve">vestiaire femme </t>
  </si>
  <si>
    <t xml:space="preserve">Réserve hôtelière </t>
  </si>
  <si>
    <r>
      <rPr>
        <sz val="10"/>
        <color rgb="FF000000"/>
        <rFont val="Calibri"/>
        <scheme val="minor"/>
      </rPr>
      <t xml:space="preserve">Nurserie </t>
    </r>
    <r>
      <rPr>
        <b/>
        <sz val="10"/>
        <color rgb="FF000000"/>
        <rFont val="Calibri"/>
        <scheme val="minor"/>
      </rPr>
      <t>PH2-3-080</t>
    </r>
  </si>
  <si>
    <t>chambre simple 2337</t>
  </si>
  <si>
    <t>chambre simple 2336</t>
  </si>
  <si>
    <r>
      <rPr>
        <sz val="10"/>
        <color rgb="FF000000"/>
        <rFont val="Calibri"/>
        <scheme val="minor"/>
      </rPr>
      <t>LINGERIE</t>
    </r>
    <r>
      <rPr>
        <b/>
        <sz val="10"/>
        <color rgb="FF000000"/>
        <rFont val="Calibri"/>
        <scheme val="minor"/>
      </rPr>
      <t xml:space="preserve"> PH2-3-041</t>
    </r>
  </si>
  <si>
    <r>
      <rPr>
        <sz val="10"/>
        <color rgb="FF000000"/>
        <rFont val="Calibri"/>
        <scheme val="minor"/>
      </rPr>
      <t xml:space="preserve">vidoir  LAVE BASSIN  </t>
    </r>
    <r>
      <rPr>
        <b/>
        <sz val="10"/>
        <color rgb="FF000000"/>
        <rFont val="Calibri"/>
        <scheme val="minor"/>
      </rPr>
      <t>PH2-3-070</t>
    </r>
  </si>
  <si>
    <r>
      <rPr>
        <sz val="10"/>
        <color rgb="FF000000"/>
        <rFont val="Calibri"/>
        <scheme val="minor"/>
      </rPr>
      <t xml:space="preserve">chambre simple 2335 </t>
    </r>
    <r>
      <rPr>
        <b/>
        <sz val="10"/>
        <color rgb="FF000000"/>
        <rFont val="Calibri"/>
        <scheme val="minor"/>
      </rPr>
      <t>PH2-3-047</t>
    </r>
  </si>
  <si>
    <r>
      <rPr>
        <sz val="10"/>
        <color rgb="FF000000"/>
        <rFont val="Calibri"/>
        <scheme val="minor"/>
      </rPr>
      <t xml:space="preserve">chambre simple 2334 </t>
    </r>
    <r>
      <rPr>
        <b/>
        <sz val="10"/>
        <color rgb="FF000000"/>
        <rFont val="Calibri"/>
        <scheme val="minor"/>
      </rPr>
      <t>PH2-3-048</t>
    </r>
  </si>
  <si>
    <r>
      <rPr>
        <sz val="10"/>
        <color rgb="FF000000"/>
        <rFont val="Calibri"/>
        <scheme val="minor"/>
      </rPr>
      <t>chambre simple 2333</t>
    </r>
    <r>
      <rPr>
        <b/>
        <sz val="10"/>
        <color rgb="FF000000"/>
        <rFont val="Calibri"/>
        <scheme val="minor"/>
      </rPr>
      <t xml:space="preserve"> PH2-3-049</t>
    </r>
  </si>
  <si>
    <r>
      <rPr>
        <sz val="10"/>
        <color rgb="FF000000"/>
        <rFont val="Calibri"/>
        <scheme val="minor"/>
      </rPr>
      <t xml:space="preserve">chambre simple 2332 </t>
    </r>
    <r>
      <rPr>
        <b/>
        <sz val="10"/>
        <color rgb="FF000000"/>
        <rFont val="Calibri"/>
        <scheme val="minor"/>
      </rPr>
      <t>PH2-3-050</t>
    </r>
  </si>
  <si>
    <r>
      <rPr>
        <sz val="10"/>
        <color rgb="FF000000"/>
        <rFont val="Calibri"/>
        <scheme val="minor"/>
      </rPr>
      <t xml:space="preserve">consult accuponcture </t>
    </r>
    <r>
      <rPr>
        <b/>
        <sz val="10"/>
        <color rgb="FF000000"/>
        <rFont val="Calibri"/>
        <scheme val="minor"/>
      </rPr>
      <t>PH2-3-069</t>
    </r>
  </si>
  <si>
    <r>
      <rPr>
        <sz val="10"/>
        <color rgb="FF000000"/>
        <rFont val="Calibri"/>
        <scheme val="minor"/>
      </rPr>
      <t xml:space="preserve">consult oséto  </t>
    </r>
    <r>
      <rPr>
        <b/>
        <sz val="10"/>
        <color rgb="FF000000"/>
        <rFont val="Calibri"/>
        <scheme val="minor"/>
      </rPr>
      <t>PH2-3-069</t>
    </r>
  </si>
  <si>
    <t xml:space="preserve">bureau 3 polyvalent </t>
  </si>
  <si>
    <r>
      <rPr>
        <sz val="10"/>
        <color rgb="FF000000"/>
        <rFont val="Calibri"/>
      </rPr>
      <t xml:space="preserve">bureau 4 med sage femme </t>
    </r>
    <r>
      <rPr>
        <b/>
        <sz val="10"/>
        <color rgb="FF000000"/>
        <rFont val="Calibri"/>
      </rPr>
      <t>PH2-3-073</t>
    </r>
  </si>
  <si>
    <r>
      <rPr>
        <sz val="10"/>
        <color rgb="FF000000"/>
        <rFont val="Calibri"/>
        <scheme val="minor"/>
      </rPr>
      <t>chambre simple 2326</t>
    </r>
    <r>
      <rPr>
        <b/>
        <sz val="10"/>
        <color rgb="FF000000"/>
        <rFont val="Calibri"/>
        <scheme val="minor"/>
      </rPr>
      <t xml:space="preserve"> PH2-3-043</t>
    </r>
  </si>
  <si>
    <r>
      <rPr>
        <sz val="10"/>
        <color rgb="FF000000"/>
        <rFont val="Calibri"/>
        <scheme val="minor"/>
      </rPr>
      <t>chambre simple 2327</t>
    </r>
    <r>
      <rPr>
        <b/>
        <sz val="10"/>
        <color rgb="FF000000"/>
        <rFont val="Calibri"/>
        <scheme val="minor"/>
      </rPr>
      <t xml:space="preserve"> PH2-3-044</t>
    </r>
  </si>
  <si>
    <r>
      <rPr>
        <sz val="10"/>
        <color rgb="FF000000"/>
        <rFont val="Calibri"/>
        <scheme val="minor"/>
      </rPr>
      <t xml:space="preserve">chambre simple 2328 </t>
    </r>
    <r>
      <rPr>
        <b/>
        <sz val="10"/>
        <color rgb="FF000000"/>
        <rFont val="Calibri"/>
        <scheme val="minor"/>
      </rPr>
      <t>PH2-3-054</t>
    </r>
  </si>
  <si>
    <r>
      <rPr>
        <sz val="10"/>
        <color rgb="FF000000"/>
        <rFont val="Calibri"/>
        <scheme val="minor"/>
      </rPr>
      <t xml:space="preserve">chambre simple 2329 </t>
    </r>
    <r>
      <rPr>
        <b/>
        <sz val="10"/>
        <color rgb="FF000000"/>
        <rFont val="Calibri"/>
        <scheme val="minor"/>
      </rPr>
      <t>PH2-3-053</t>
    </r>
  </si>
  <si>
    <r>
      <rPr>
        <sz val="10"/>
        <color rgb="FF000000"/>
        <rFont val="Calibri"/>
        <scheme val="minor"/>
      </rPr>
      <t xml:space="preserve">chambre simple 2330 </t>
    </r>
    <r>
      <rPr>
        <b/>
        <sz val="10"/>
        <color rgb="FF000000"/>
        <rFont val="Calibri"/>
        <scheme val="minor"/>
      </rPr>
      <t>PH2-3-052</t>
    </r>
  </si>
  <si>
    <r>
      <rPr>
        <sz val="10"/>
        <color rgb="FF000000"/>
        <rFont val="Calibri"/>
        <scheme val="minor"/>
      </rPr>
      <t xml:space="preserve">chambre simple 2331 </t>
    </r>
    <r>
      <rPr>
        <b/>
        <sz val="10"/>
        <color rgb="FF000000"/>
        <rFont val="Calibri"/>
        <scheme val="minor"/>
      </rPr>
      <t>PH2-3-051</t>
    </r>
  </si>
  <si>
    <t xml:space="preserve">salle d'ateliers </t>
  </si>
  <si>
    <r>
      <rPr>
        <sz val="10"/>
        <color rgb="FF000000"/>
        <rFont val="Calibri"/>
        <scheme val="minor"/>
      </rPr>
      <t xml:space="preserve">vestiaire homme </t>
    </r>
    <r>
      <rPr>
        <b/>
        <sz val="10"/>
        <color rgb="FF000000"/>
        <rFont val="Calibri"/>
        <scheme val="minor"/>
      </rPr>
      <t>PH2-3-088</t>
    </r>
  </si>
  <si>
    <r>
      <rPr>
        <sz val="10"/>
        <color rgb="FF000000"/>
        <rFont val="Calibri"/>
        <scheme val="minor"/>
      </rPr>
      <t>vestiaire femme</t>
    </r>
    <r>
      <rPr>
        <b/>
        <sz val="10"/>
        <color rgb="FF000000"/>
        <rFont val="Calibri"/>
        <scheme val="minor"/>
      </rPr>
      <t xml:space="preserve"> PH2-3-087</t>
    </r>
  </si>
  <si>
    <t>Circulation C5</t>
  </si>
  <si>
    <r>
      <rPr>
        <sz val="10"/>
        <color rgb="FF000000"/>
        <rFont val="Calibri"/>
        <scheme val="minor"/>
      </rPr>
      <t xml:space="preserve">office personnel  </t>
    </r>
    <r>
      <rPr>
        <b/>
        <sz val="10"/>
        <color rgb="FF000000"/>
        <rFont val="Calibri"/>
        <scheme val="minor"/>
      </rPr>
      <t>PH-2-3-086</t>
    </r>
  </si>
  <si>
    <r>
      <rPr>
        <sz val="10"/>
        <color rgb="FF000000"/>
        <rFont val="Calibri"/>
        <scheme val="minor"/>
      </rPr>
      <t xml:space="preserve">office patiente </t>
    </r>
    <r>
      <rPr>
        <b/>
        <sz val="10"/>
        <color rgb="FF000000"/>
        <rFont val="Calibri"/>
        <scheme val="minor"/>
      </rPr>
      <t>PH-2-3-089</t>
    </r>
  </si>
  <si>
    <r>
      <rPr>
        <sz val="10"/>
        <color rgb="FF000000"/>
        <rFont val="Calibri"/>
        <scheme val="minor"/>
      </rPr>
      <t xml:space="preserve">local déchets  </t>
    </r>
    <r>
      <rPr>
        <b/>
        <sz val="10"/>
        <color rgb="FF000000"/>
        <rFont val="Calibri"/>
        <scheme val="minor"/>
      </rPr>
      <t>PH2-3-091</t>
    </r>
  </si>
  <si>
    <t>Circulation + palier</t>
  </si>
  <si>
    <r>
      <rPr>
        <sz val="10"/>
        <color rgb="FF000000"/>
        <rFont val="Calibri"/>
        <scheme val="minor"/>
      </rPr>
      <t xml:space="preserve">unité de psy </t>
    </r>
    <r>
      <rPr>
        <b/>
        <sz val="10"/>
        <color rgb="FF000000"/>
        <rFont val="Calibri"/>
        <scheme val="minor"/>
      </rPr>
      <t>PH2-3-081</t>
    </r>
  </si>
  <si>
    <r>
      <rPr>
        <sz val="10"/>
        <color rgb="FF000000"/>
        <rFont val="Calibri"/>
      </rPr>
      <t>consult UPP</t>
    </r>
    <r>
      <rPr>
        <sz val="14"/>
        <color rgb="FF00B050"/>
        <rFont val="Calibri"/>
      </rPr>
      <t xml:space="preserve"> 1</t>
    </r>
  </si>
  <si>
    <r>
      <rPr>
        <sz val="10"/>
        <color rgb="FF000000"/>
        <rFont val="Calibri"/>
      </rPr>
      <t>consult UPP</t>
    </r>
    <r>
      <rPr>
        <sz val="10"/>
        <color rgb="FF00B050"/>
        <rFont val="Calibri"/>
      </rPr>
      <t xml:space="preserve"> </t>
    </r>
    <r>
      <rPr>
        <sz val="14"/>
        <color rgb="FF00B050"/>
        <rFont val="Calibri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</si>
</sst>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MS Sans Serif"/>
      <family val="2"/>
    </font>
    <font>
      <b/>
      <u/>
      <sz val="18"/>
      <name val="Calibri"/>
      <family val="2"/>
      <scheme val="minor"/>
    </font>
    <font>
      <sz val="10"/>
      <name val="Calibri"/>
      <family val="2"/>
      <scheme val="minor"/>
    </font>
    <font>
      <b/>
      <sz val="13.5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</font>
    <font>
      <sz val="10"/>
      <color rgb="FF00B050"/>
      <name val="Calibri"/>
    </font>
    <font>
      <sz val="10"/>
      <name val="Calibri"/>
    </font>
    <font>
      <sz val="14"/>
      <color rgb="FF00B050"/>
      <name val="Calibri"/>
    </font>
    <font>
      <strike/>
      <sz val="11"/>
      <color rgb="FF000000"/>
      <name val="Calibri"/>
    </font>
    <font>
      <sz val="11"/>
      <color rgb="FF000000"/>
      <name val="Calibri"/>
    </font>
    <font>
      <b/>
      <sz val="10"/>
      <color rgb="FF000000"/>
      <name val="Calibri"/>
    </font>
    <font>
      <sz val="10"/>
      <color rgb="FF000000"/>
      <name val="Calibri"/>
      <scheme val="minor"/>
    </font>
    <font>
      <b/>
      <sz val="10"/>
      <color rgb="FF000000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b/>
      <sz val="11"/>
      <color rgb="FF000000"/>
      <name val="Calibri"/>
    </font>
    <font>
      <sz val="12"/>
      <color rgb="FF000000"/>
      <name val="Calibri"/>
      <scheme val="minor"/>
    </font>
    <font>
      <b/>
      <sz val="12"/>
      <color rgb="FF000000"/>
      <name val="Calibri"/>
      <scheme val="minor"/>
    </font>
    <font>
      <sz val="10"/>
      <color rgb="FF000000"/>
      <name val="Calibri"/>
      <family val="2"/>
      <scheme val="minor"/>
    </font>
    <font>
      <b/>
      <sz val="8"/>
      <color rgb="FF000000"/>
      <name val="Calibri"/>
      <scheme val="minor"/>
    </font>
    <font>
      <sz val="12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  <font>
      <b/>
      <sz val="10"/>
      <color rgb="FF000000"/>
      <name val="Arial"/>
    </font>
    <font>
      <b/>
      <strike/>
      <sz val="11"/>
      <color rgb="FF000000"/>
      <name val="Calibri"/>
      <scheme val="minor"/>
    </font>
    <font>
      <sz val="9"/>
      <color rgb="FF000000"/>
      <name val="Calibri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488E5"/>
        <bgColor indexed="64"/>
      </patternFill>
    </fill>
    <fill>
      <patternFill patternType="solid">
        <fgColor rgb="FFF9B9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rgb="FF0070C0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/>
      <diagonal/>
    </border>
    <border>
      <left style="dashed">
        <color rgb="FF000000"/>
      </left>
      <right style="dashed">
        <color rgb="FF000000"/>
      </right>
      <top/>
      <bottom/>
      <diagonal/>
    </border>
    <border>
      <left style="dashed">
        <color rgb="FF000000"/>
      </left>
      <right style="dashed">
        <color rgb="FF000000"/>
      </right>
      <top/>
      <bottom style="dashed">
        <color rgb="FF000000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3" fillId="0" borderId="0"/>
    <xf numFmtId="0" fontId="2" fillId="0" borderId="0"/>
  </cellStyleXfs>
  <cellXfs count="325">
    <xf numFmtId="0" fontId="0" fillId="0" borderId="0" xfId="0"/>
    <xf numFmtId="0" fontId="7" fillId="0" borderId="0" xfId="0" applyFont="1"/>
    <xf numFmtId="164" fontId="9" fillId="0" borderId="0" xfId="0" applyNumberFormat="1" applyFont="1"/>
    <xf numFmtId="164" fontId="10" fillId="3" borderId="6" xfId="1" applyNumberFormat="1" applyFont="1" applyFill="1" applyBorder="1" applyAlignment="1">
      <alignment horizontal="left" vertical="center"/>
    </xf>
    <xf numFmtId="164" fontId="10" fillId="3" borderId="6" xfId="1" applyNumberFormat="1" applyFont="1" applyFill="1" applyBorder="1" applyAlignment="1">
      <alignment horizontal="center" vertical="center" wrapText="1"/>
    </xf>
    <xf numFmtId="164" fontId="11" fillId="3" borderId="6" xfId="1" applyNumberFormat="1" applyFont="1" applyFill="1" applyBorder="1" applyAlignment="1">
      <alignment horizontal="center" vertical="center" wrapText="1"/>
    </xf>
    <xf numFmtId="165" fontId="15" fillId="2" borderId="9" xfId="0" applyNumberFormat="1" applyFont="1" applyFill="1" applyBorder="1" applyAlignment="1">
      <alignment horizontal="center" vertical="center"/>
    </xf>
    <xf numFmtId="164" fontId="17" fillId="3" borderId="6" xfId="1" applyNumberFormat="1" applyFont="1" applyFill="1" applyBorder="1" applyAlignment="1">
      <alignment horizontal="center" vertical="center" wrapText="1"/>
    </xf>
    <xf numFmtId="164" fontId="10" fillId="3" borderId="6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65" fontId="7" fillId="0" borderId="2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0" fontId="12" fillId="2" borderId="10" xfId="0" applyFont="1" applyFill="1" applyBorder="1" applyAlignment="1">
      <alignment vertical="center"/>
    </xf>
    <xf numFmtId="0" fontId="12" fillId="2" borderId="9" xfId="0" applyFont="1" applyFill="1" applyBorder="1" applyAlignment="1">
      <alignment vertical="center"/>
    </xf>
    <xf numFmtId="1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5" fontId="7" fillId="0" borderId="4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4" fontId="14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2" fontId="12" fillId="0" borderId="1" xfId="0" applyNumberFormat="1" applyFont="1" applyBorder="1" applyAlignment="1">
      <alignment horizontal="center" vertical="center"/>
    </xf>
    <xf numFmtId="2" fontId="18" fillId="2" borderId="9" xfId="0" applyNumberFormat="1" applyFont="1" applyFill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9" fillId="0" borderId="2" xfId="0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165" fontId="18" fillId="2" borderId="6" xfId="0" applyNumberFormat="1" applyFont="1" applyFill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2" fontId="14" fillId="0" borderId="5" xfId="0" applyNumberFormat="1" applyFont="1" applyBorder="1" applyAlignment="1">
      <alignment horizontal="center" vertical="center"/>
    </xf>
    <xf numFmtId="165" fontId="7" fillId="0" borderId="2" xfId="2" applyNumberFormat="1" applyFont="1" applyBorder="1" applyAlignment="1">
      <alignment horizontal="center" vertical="center"/>
    </xf>
    <xf numFmtId="0" fontId="3" fillId="0" borderId="2" xfId="2" applyBorder="1" applyAlignment="1">
      <alignment horizontal="left" vertical="center"/>
    </xf>
    <xf numFmtId="0" fontId="14" fillId="0" borderId="2" xfId="2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1" fontId="10" fillId="0" borderId="4" xfId="0" applyNumberFormat="1" applyFont="1" applyBorder="1" applyAlignment="1">
      <alignment horizontal="center" vertical="center"/>
    </xf>
    <xf numFmtId="1" fontId="10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165" fontId="7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vertical="center"/>
    </xf>
    <xf numFmtId="4" fontId="18" fillId="2" borderId="6" xfId="0" applyNumberFormat="1" applyFont="1" applyFill="1" applyBorder="1" applyAlignment="1">
      <alignment horizontal="center" vertical="center"/>
    </xf>
    <xf numFmtId="165" fontId="13" fillId="2" borderId="6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165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23" fillId="0" borderId="14" xfId="0" applyFont="1" applyBorder="1" applyAlignment="1">
      <alignment vertical="center"/>
    </xf>
    <xf numFmtId="0" fontId="23" fillId="0" borderId="14" xfId="0" applyFont="1" applyBorder="1" applyAlignment="1">
      <alignment horizontal="center" vertical="center"/>
    </xf>
    <xf numFmtId="2" fontId="23" fillId="0" borderId="15" xfId="0" applyNumberFormat="1" applyFont="1" applyBorder="1" applyAlignment="1">
      <alignment horizontal="center" vertical="center"/>
    </xf>
    <xf numFmtId="0" fontId="23" fillId="0" borderId="15" xfId="0" applyFont="1" applyBorder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2" fontId="14" fillId="0" borderId="3" xfId="0" applyNumberFormat="1" applyFont="1" applyBorder="1" applyAlignment="1">
      <alignment horizontal="center" vertical="center"/>
    </xf>
    <xf numFmtId="4" fontId="14" fillId="0" borderId="0" xfId="0" applyNumberFormat="1" applyFont="1" applyAlignment="1">
      <alignment vertical="center"/>
    </xf>
    <xf numFmtId="2" fontId="21" fillId="0" borderId="14" xfId="0" applyNumberFormat="1" applyFont="1" applyBorder="1" applyAlignment="1">
      <alignment horizontal="center" vertical="center"/>
    </xf>
    <xf numFmtId="2" fontId="21" fillId="0" borderId="15" xfId="0" applyNumberFormat="1" applyFont="1" applyBorder="1" applyAlignment="1">
      <alignment horizontal="center" vertical="center"/>
    </xf>
    <xf numFmtId="2" fontId="21" fillId="0" borderId="18" xfId="0" applyNumberFormat="1" applyFont="1" applyBorder="1" applyAlignment="1">
      <alignment horizontal="center" vertical="center"/>
    </xf>
    <xf numFmtId="2" fontId="21" fillId="0" borderId="17" xfId="0" applyNumberFormat="1" applyFont="1" applyBorder="1" applyAlignment="1">
      <alignment horizontal="center" vertical="center"/>
    </xf>
    <xf numFmtId="2" fontId="21" fillId="0" borderId="19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2" fontId="23" fillId="0" borderId="14" xfId="0" applyNumberFormat="1" applyFont="1" applyBorder="1" applyAlignment="1">
      <alignment horizontal="center" vertical="center"/>
    </xf>
    <xf numFmtId="2" fontId="23" fillId="0" borderId="18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vertical="center"/>
    </xf>
    <xf numFmtId="0" fontId="23" fillId="0" borderId="18" xfId="0" applyFont="1" applyBorder="1" applyAlignment="1">
      <alignment horizontal="center" vertical="center"/>
    </xf>
    <xf numFmtId="2" fontId="23" fillId="0" borderId="17" xfId="0" applyNumberFormat="1" applyFont="1" applyBorder="1" applyAlignment="1">
      <alignment horizontal="center" vertical="center"/>
    </xf>
    <xf numFmtId="0" fontId="23" fillId="0" borderId="17" xfId="0" applyFont="1" applyBorder="1" applyAlignment="1">
      <alignment vertical="center"/>
    </xf>
    <xf numFmtId="0" fontId="23" fillId="0" borderId="17" xfId="0" applyFont="1" applyBorder="1" applyAlignment="1">
      <alignment horizontal="center" vertical="center"/>
    </xf>
    <xf numFmtId="0" fontId="23" fillId="0" borderId="19" xfId="0" applyFont="1" applyBorder="1" applyAlignment="1">
      <alignment vertical="center"/>
    </xf>
    <xf numFmtId="2" fontId="23" fillId="0" borderId="19" xfId="0" applyNumberFormat="1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164" fontId="12" fillId="5" borderId="0" xfId="0" applyNumberFormat="1" applyFont="1" applyFill="1" applyAlignment="1">
      <alignment vertical="center"/>
    </xf>
    <xf numFmtId="164" fontId="12" fillId="5" borderId="0" xfId="0" applyNumberFormat="1" applyFont="1" applyFill="1" applyAlignment="1">
      <alignment horizontal="left" vertical="center"/>
    </xf>
    <xf numFmtId="164" fontId="12" fillId="5" borderId="0" xfId="0" applyNumberFormat="1" applyFont="1" applyFill="1" applyAlignment="1">
      <alignment horizontal="center" vertical="center"/>
    </xf>
    <xf numFmtId="4" fontId="12" fillId="5" borderId="0" xfId="0" applyNumberFormat="1" applyFont="1" applyFill="1" applyAlignment="1">
      <alignment horizontal="center" vertical="center"/>
    </xf>
    <xf numFmtId="0" fontId="24" fillId="0" borderId="3" xfId="0" applyFont="1" applyBorder="1" applyAlignment="1">
      <alignment vertical="center"/>
    </xf>
    <xf numFmtId="2" fontId="23" fillId="0" borderId="20" xfId="0" applyNumberFormat="1" applyFont="1" applyBorder="1" applyAlignment="1">
      <alignment horizontal="center" vertical="center"/>
    </xf>
    <xf numFmtId="0" fontId="19" fillId="0" borderId="2" xfId="2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7" fillId="0" borderId="14" xfId="0" applyFont="1" applyBorder="1" applyAlignment="1">
      <alignment vertical="center"/>
    </xf>
    <xf numFmtId="2" fontId="26" fillId="0" borderId="14" xfId="0" applyNumberFormat="1" applyFont="1" applyBorder="1" applyAlignment="1">
      <alignment horizontal="center" vertical="center"/>
    </xf>
    <xf numFmtId="2" fontId="27" fillId="0" borderId="14" xfId="0" applyNumberFormat="1" applyFont="1" applyBorder="1" applyAlignment="1">
      <alignment horizontal="center" vertical="center"/>
    </xf>
    <xf numFmtId="2" fontId="28" fillId="0" borderId="14" xfId="0" applyNumberFormat="1" applyFont="1" applyBorder="1" applyAlignment="1">
      <alignment horizontal="center" vertical="center"/>
    </xf>
    <xf numFmtId="1" fontId="26" fillId="0" borderId="1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2" fontId="26" fillId="0" borderId="15" xfId="0" applyNumberFormat="1" applyFont="1" applyBorder="1" applyAlignment="1">
      <alignment horizontal="center" vertical="center"/>
    </xf>
    <xf numFmtId="2" fontId="27" fillId="0" borderId="15" xfId="0" applyNumberFormat="1" applyFont="1" applyBorder="1" applyAlignment="1">
      <alignment horizontal="center" vertical="center"/>
    </xf>
    <xf numFmtId="2" fontId="28" fillId="0" borderId="15" xfId="0" applyNumberFormat="1" applyFont="1" applyBorder="1" applyAlignment="1">
      <alignment horizontal="center" vertical="center"/>
    </xf>
    <xf numFmtId="1" fontId="26" fillId="0" borderId="15" xfId="0" applyNumberFormat="1" applyFont="1" applyBorder="1" applyAlignment="1">
      <alignment horizontal="center" vertical="center"/>
    </xf>
    <xf numFmtId="2" fontId="25" fillId="0" borderId="15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2" fontId="26" fillId="0" borderId="18" xfId="0" applyNumberFormat="1" applyFont="1" applyBorder="1" applyAlignment="1">
      <alignment horizontal="center" vertical="center"/>
    </xf>
    <xf numFmtId="2" fontId="28" fillId="0" borderId="18" xfId="0" applyNumberFormat="1" applyFont="1" applyBorder="1" applyAlignment="1">
      <alignment horizontal="center" vertical="center"/>
    </xf>
    <xf numFmtId="2" fontId="27" fillId="0" borderId="18" xfId="0" applyNumberFormat="1" applyFont="1" applyBorder="1" applyAlignment="1">
      <alignment horizontal="center" vertical="center"/>
    </xf>
    <xf numFmtId="1" fontId="26" fillId="0" borderId="18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2" fontId="26" fillId="0" borderId="17" xfId="0" applyNumberFormat="1" applyFont="1" applyBorder="1" applyAlignment="1">
      <alignment horizontal="center" vertical="center"/>
    </xf>
    <xf numFmtId="2" fontId="27" fillId="0" borderId="17" xfId="0" applyNumberFormat="1" applyFont="1" applyBorder="1" applyAlignment="1">
      <alignment horizontal="center" vertical="center"/>
    </xf>
    <xf numFmtId="2" fontId="28" fillId="0" borderId="17" xfId="0" applyNumberFormat="1" applyFont="1" applyBorder="1" applyAlignment="1">
      <alignment horizontal="center" vertical="center"/>
    </xf>
    <xf numFmtId="1" fontId="26" fillId="0" borderId="17" xfId="0" applyNumberFormat="1" applyFont="1" applyBorder="1" applyAlignment="1">
      <alignment horizontal="center" vertical="center"/>
    </xf>
    <xf numFmtId="2" fontId="28" fillId="0" borderId="15" xfId="1" applyNumberFormat="1" applyFont="1" applyBorder="1" applyAlignment="1">
      <alignment vertical="center"/>
    </xf>
    <xf numFmtId="0" fontId="29" fillId="0" borderId="15" xfId="0" applyFont="1" applyBorder="1" applyAlignment="1">
      <alignment horizontal="center" vertical="center"/>
    </xf>
    <xf numFmtId="2" fontId="28" fillId="0" borderId="15" xfId="1" applyNumberFormat="1" applyFont="1" applyBorder="1" applyAlignment="1">
      <alignment horizontal="center" vertical="center"/>
    </xf>
    <xf numFmtId="4" fontId="26" fillId="0" borderId="15" xfId="0" applyNumberFormat="1" applyFont="1" applyBorder="1" applyAlignment="1">
      <alignment horizontal="center" vertical="center" wrapText="1"/>
    </xf>
    <xf numFmtId="4" fontId="23" fillId="0" borderId="15" xfId="0" applyNumberFormat="1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/>
    </xf>
    <xf numFmtId="0" fontId="18" fillId="2" borderId="18" xfId="0" applyFont="1" applyFill="1" applyBorder="1" applyAlignment="1">
      <alignment horizontal="left" vertical="center"/>
    </xf>
    <xf numFmtId="4" fontId="18" fillId="2" borderId="18" xfId="0" applyNumberFormat="1" applyFont="1" applyFill="1" applyBorder="1" applyAlignment="1">
      <alignment horizontal="center" vertical="center" wrapText="1"/>
    </xf>
    <xf numFmtId="165" fontId="18" fillId="2" borderId="18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2" xfId="2" applyFont="1" applyBorder="1" applyAlignment="1">
      <alignment horizontal="center" vertical="center"/>
    </xf>
    <xf numFmtId="0" fontId="12" fillId="0" borderId="12" xfId="2" applyFont="1" applyBorder="1" applyAlignment="1">
      <alignment horizontal="center" vertical="center"/>
    </xf>
    <xf numFmtId="165" fontId="12" fillId="2" borderId="6" xfId="0" applyNumberFormat="1" applyFont="1" applyFill="1" applyBorder="1" applyAlignment="1">
      <alignment horizontal="center" vertical="center"/>
    </xf>
    <xf numFmtId="2" fontId="22" fillId="0" borderId="2" xfId="2" applyNumberFormat="1" applyFont="1" applyBorder="1" applyAlignment="1">
      <alignment horizontal="center" vertical="center"/>
    </xf>
    <xf numFmtId="2" fontId="19" fillId="0" borderId="2" xfId="2" applyNumberFormat="1" applyFont="1" applyBorder="1" applyAlignment="1">
      <alignment horizontal="center" vertical="center"/>
    </xf>
    <xf numFmtId="2" fontId="7" fillId="0" borderId="2" xfId="2" applyNumberFormat="1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2" fontId="7" fillId="0" borderId="12" xfId="2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2" fontId="12" fillId="0" borderId="7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164" fontId="10" fillId="3" borderId="16" xfId="1" applyNumberFormat="1" applyFont="1" applyFill="1" applyBorder="1" applyAlignment="1">
      <alignment horizontal="left" vertical="center"/>
    </xf>
    <xf numFmtId="164" fontId="11" fillId="3" borderId="16" xfId="1" applyNumberFormat="1" applyFont="1" applyFill="1" applyBorder="1" applyAlignment="1">
      <alignment horizontal="center" vertical="center" wrapText="1"/>
    </xf>
    <xf numFmtId="164" fontId="10" fillId="3" borderId="16" xfId="1" applyNumberFormat="1" applyFont="1" applyFill="1" applyBorder="1" applyAlignment="1">
      <alignment horizontal="center" vertical="center"/>
    </xf>
    <xf numFmtId="164" fontId="17" fillId="3" borderId="16" xfId="1" applyNumberFormat="1" applyFont="1" applyFill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center" vertical="center"/>
    </xf>
    <xf numFmtId="1" fontId="22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165" fontId="19" fillId="0" borderId="2" xfId="0" applyNumberFormat="1" applyFont="1" applyBorder="1" applyAlignment="1">
      <alignment horizontal="center" vertical="center"/>
    </xf>
    <xf numFmtId="2" fontId="20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2" fontId="19" fillId="0" borderId="2" xfId="0" applyNumberFormat="1" applyFont="1" applyBorder="1" applyAlignment="1">
      <alignment horizontal="center" vertical="center"/>
    </xf>
    <xf numFmtId="2" fontId="19" fillId="0" borderId="7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/>
    </xf>
    <xf numFmtId="2" fontId="19" fillId="0" borderId="4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/>
    </xf>
    <xf numFmtId="2" fontId="7" fillId="0" borderId="12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right"/>
    </xf>
    <xf numFmtId="2" fontId="21" fillId="0" borderId="4" xfId="0" applyNumberFormat="1" applyFont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1" fillId="0" borderId="2" xfId="2" applyFont="1" applyBorder="1" applyAlignment="1">
      <alignment horizontal="left" vertical="center"/>
    </xf>
    <xf numFmtId="2" fontId="20" fillId="0" borderId="2" xfId="2" applyNumberFormat="1" applyFont="1" applyBorder="1" applyAlignment="1">
      <alignment horizontal="center" vertical="center"/>
    </xf>
    <xf numFmtId="0" fontId="1" fillId="0" borderId="0" xfId="3" applyFont="1" applyAlignment="1">
      <alignment horizontal="left"/>
    </xf>
    <xf numFmtId="0" fontId="1" fillId="0" borderId="0" xfId="3" applyFont="1" applyAlignment="1">
      <alignment horizontal="left" vertical="center"/>
    </xf>
    <xf numFmtId="165" fontId="7" fillId="7" borderId="2" xfId="0" applyNumberFormat="1" applyFont="1" applyFill="1" applyBorder="1" applyAlignment="1">
      <alignment horizontal="center" vertical="center"/>
    </xf>
    <xf numFmtId="4" fontId="12" fillId="7" borderId="2" xfId="0" applyNumberFormat="1" applyFont="1" applyFill="1" applyBorder="1" applyAlignment="1">
      <alignment horizontal="center" vertical="center"/>
    </xf>
    <xf numFmtId="4" fontId="7" fillId="7" borderId="2" xfId="0" applyNumberFormat="1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2" fontId="26" fillId="8" borderId="15" xfId="0" applyNumberFormat="1" applyFont="1" applyFill="1" applyBorder="1" applyAlignment="1">
      <alignment horizontal="center" vertical="center"/>
    </xf>
    <xf numFmtId="2" fontId="28" fillId="8" borderId="15" xfId="0" applyNumberFormat="1" applyFont="1" applyFill="1" applyBorder="1" applyAlignment="1">
      <alignment horizontal="center" vertical="center"/>
    </xf>
    <xf numFmtId="2" fontId="23" fillId="8" borderId="15" xfId="0" applyNumberFormat="1" applyFont="1" applyFill="1" applyBorder="1" applyAlignment="1">
      <alignment horizontal="center" vertical="center"/>
    </xf>
    <xf numFmtId="2" fontId="27" fillId="8" borderId="15" xfId="0" applyNumberFormat="1" applyFont="1" applyFill="1" applyBorder="1" applyAlignment="1">
      <alignment horizontal="center" vertical="center"/>
    </xf>
    <xf numFmtId="1" fontId="26" fillId="8" borderId="15" xfId="0" applyNumberFormat="1" applyFont="1" applyFill="1" applyBorder="1" applyAlignment="1">
      <alignment horizontal="center" vertical="center"/>
    </xf>
    <xf numFmtId="0" fontId="31" fillId="8" borderId="15" xfId="0" applyFont="1" applyFill="1" applyBorder="1" applyAlignment="1">
      <alignment vertical="center"/>
    </xf>
    <xf numFmtId="0" fontId="38" fillId="0" borderId="15" xfId="0" applyFont="1" applyBorder="1" applyAlignment="1">
      <alignment vertical="center"/>
    </xf>
    <xf numFmtId="0" fontId="39" fillId="0" borderId="15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31" fillId="0" borderId="15" xfId="0" applyFont="1" applyBorder="1" applyAlignment="1">
      <alignment vertical="center"/>
    </xf>
    <xf numFmtId="0" fontId="43" fillId="7" borderId="2" xfId="0" applyFont="1" applyFill="1" applyBorder="1" applyAlignment="1">
      <alignment vertical="center"/>
    </xf>
    <xf numFmtId="0" fontId="45" fillId="0" borderId="15" xfId="0" applyFont="1" applyBorder="1" applyAlignment="1">
      <alignment vertical="center"/>
    </xf>
    <xf numFmtId="0" fontId="45" fillId="0" borderId="15" xfId="0" applyFont="1" applyBorder="1" applyAlignment="1">
      <alignment vertical="center" wrapText="1"/>
    </xf>
    <xf numFmtId="0" fontId="43" fillId="0" borderId="15" xfId="0" applyFont="1" applyBorder="1" applyAlignment="1">
      <alignment vertical="center"/>
    </xf>
    <xf numFmtId="0" fontId="47" fillId="0" borderId="15" xfId="0" applyFont="1" applyBorder="1" applyAlignment="1">
      <alignment vertical="center"/>
    </xf>
    <xf numFmtId="0" fontId="47" fillId="0" borderId="15" xfId="0" applyFont="1" applyBorder="1" applyAlignment="1">
      <alignment vertical="center" wrapText="1"/>
    </xf>
    <xf numFmtId="0" fontId="43" fillId="0" borderId="19" xfId="0" applyFont="1" applyBorder="1" applyAlignment="1">
      <alignment vertical="center"/>
    </xf>
    <xf numFmtId="0" fontId="43" fillId="0" borderId="14" xfId="0" applyFont="1" applyBorder="1" applyAlignment="1">
      <alignment vertical="center"/>
    </xf>
    <xf numFmtId="0" fontId="24" fillId="9" borderId="21" xfId="0" applyFont="1" applyFill="1" applyBorder="1" applyAlignment="1">
      <alignment vertical="center"/>
    </xf>
    <xf numFmtId="2" fontId="21" fillId="9" borderId="15" xfId="0" applyNumberFormat="1" applyFont="1" applyFill="1" applyBorder="1" applyAlignment="1">
      <alignment horizontal="center" vertical="center"/>
    </xf>
    <xf numFmtId="2" fontId="23" fillId="9" borderId="15" xfId="0" applyNumberFormat="1" applyFont="1" applyFill="1" applyBorder="1" applyAlignment="1">
      <alignment horizontal="center" vertical="center"/>
    </xf>
    <xf numFmtId="0" fontId="23" fillId="9" borderId="15" xfId="0" applyFont="1" applyFill="1" applyBorder="1" applyAlignment="1">
      <alignment vertical="center"/>
    </xf>
    <xf numFmtId="0" fontId="23" fillId="9" borderId="15" xfId="0" applyFont="1" applyFill="1" applyBorder="1" applyAlignment="1">
      <alignment horizontal="center" vertical="center"/>
    </xf>
    <xf numFmtId="0" fontId="43" fillId="9" borderId="15" xfId="0" applyFont="1" applyFill="1" applyBorder="1" applyAlignment="1">
      <alignment vertical="center"/>
    </xf>
    <xf numFmtId="0" fontId="43" fillId="0" borderId="15" xfId="0" applyFont="1" applyBorder="1" applyAlignment="1">
      <alignment vertical="center" wrapText="1"/>
    </xf>
    <xf numFmtId="0" fontId="43" fillId="0" borderId="2" xfId="0" applyFont="1" applyBorder="1" applyAlignment="1">
      <alignment horizontal="left" vertical="center" wrapText="1"/>
    </xf>
    <xf numFmtId="0" fontId="43" fillId="0" borderId="2" xfId="0" applyFont="1" applyBorder="1" applyAlignment="1">
      <alignment vertical="center"/>
    </xf>
    <xf numFmtId="0" fontId="49" fillId="0" borderId="2" xfId="0" applyFont="1" applyBorder="1" applyAlignment="1">
      <alignment horizontal="left" vertical="center"/>
    </xf>
    <xf numFmtId="0" fontId="40" fillId="0" borderId="2" xfId="0" applyFont="1" applyBorder="1" applyAlignment="1">
      <alignment horizontal="left" vertical="center"/>
    </xf>
    <xf numFmtId="0" fontId="49" fillId="0" borderId="2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/>
    </xf>
    <xf numFmtId="0" fontId="36" fillId="0" borderId="2" xfId="0" applyFont="1" applyBorder="1" applyAlignment="1">
      <alignment horizontal="left" vertical="center"/>
    </xf>
    <xf numFmtId="0" fontId="1" fillId="0" borderId="2" xfId="2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47" fillId="0" borderId="2" xfId="0" applyFont="1" applyBorder="1" applyAlignment="1">
      <alignment horizontal="left" vertical="center"/>
    </xf>
    <xf numFmtId="0" fontId="47" fillId="0" borderId="2" xfId="0" applyFont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/>
    </xf>
    <xf numFmtId="0" fontId="36" fillId="0" borderId="2" xfId="0" applyFont="1" applyBorder="1" applyAlignment="1">
      <alignment horizontal="left" vertical="center" wrapText="1"/>
    </xf>
    <xf numFmtId="0" fontId="47" fillId="0" borderId="7" xfId="0" applyFont="1" applyBorder="1" applyAlignment="1">
      <alignment horizontal="left" vertical="center" wrapText="1"/>
    </xf>
    <xf numFmtId="0" fontId="40" fillId="0" borderId="2" xfId="2" applyFont="1" applyBorder="1" applyAlignment="1">
      <alignment horizontal="left" vertical="center"/>
    </xf>
    <xf numFmtId="0" fontId="31" fillId="0" borderId="2" xfId="2" applyFont="1" applyBorder="1" applyAlignment="1">
      <alignment horizontal="left" vertical="center"/>
    </xf>
    <xf numFmtId="0" fontId="31" fillId="0" borderId="2" xfId="0" applyFont="1" applyBorder="1" applyAlignment="1">
      <alignment horizontal="left" vertical="center"/>
    </xf>
    <xf numFmtId="0" fontId="31" fillId="0" borderId="2" xfId="0" applyFont="1" applyBorder="1" applyAlignment="1">
      <alignment horizontal="left" vertical="center" wrapText="1"/>
    </xf>
    <xf numFmtId="0" fontId="53" fillId="2" borderId="9" xfId="0" applyFont="1" applyFill="1" applyBorder="1" applyAlignment="1">
      <alignment vertical="center" wrapText="1"/>
    </xf>
    <xf numFmtId="0" fontId="37" fillId="0" borderId="2" xfId="0" applyFont="1" applyBorder="1" applyAlignment="1">
      <alignment horizontal="left" vertical="center" wrapText="1"/>
    </xf>
    <xf numFmtId="0" fontId="53" fillId="0" borderId="2" xfId="0" applyFont="1" applyBorder="1" applyAlignment="1">
      <alignment horizontal="left" vertical="center" wrapText="1"/>
    </xf>
    <xf numFmtId="0" fontId="53" fillId="0" borderId="1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/>
    </xf>
    <xf numFmtId="165" fontId="7" fillId="0" borderId="23" xfId="0" applyNumberFormat="1" applyFont="1" applyBorder="1" applyAlignment="1">
      <alignment horizontal="center" vertical="center"/>
    </xf>
    <xf numFmtId="0" fontId="43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wrapText="1"/>
    </xf>
    <xf numFmtId="0" fontId="47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43" fillId="0" borderId="3" xfId="0" applyFont="1" applyBorder="1" applyAlignment="1">
      <alignment horizontal="left" vertical="center"/>
    </xf>
    <xf numFmtId="0" fontId="31" fillId="0" borderId="15" xfId="0" applyFont="1" applyBorder="1" applyAlignment="1">
      <alignment vertical="center" wrapText="1"/>
    </xf>
    <xf numFmtId="0" fontId="9" fillId="0" borderId="24" xfId="0" applyFont="1" applyBorder="1" applyAlignment="1">
      <alignment vertical="center"/>
    </xf>
    <xf numFmtId="0" fontId="43" fillId="0" borderId="24" xfId="0" applyFont="1" applyBorder="1" applyAlignment="1">
      <alignment vertical="center"/>
    </xf>
    <xf numFmtId="0" fontId="47" fillId="0" borderId="24" xfId="0" applyFont="1" applyBorder="1" applyAlignment="1">
      <alignment vertical="center"/>
    </xf>
    <xf numFmtId="0" fontId="47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/>
    </xf>
    <xf numFmtId="0" fontId="9" fillId="0" borderId="26" xfId="0" applyFont="1" applyBorder="1" applyAlignment="1">
      <alignment horizontal="left" vertical="center"/>
    </xf>
    <xf numFmtId="0" fontId="47" fillId="0" borderId="26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4" fontId="9" fillId="0" borderId="27" xfId="0" applyNumberFormat="1" applyFont="1" applyBorder="1" applyAlignment="1">
      <alignment vertical="center"/>
    </xf>
    <xf numFmtId="0" fontId="9" fillId="9" borderId="24" xfId="0" applyFont="1" applyFill="1" applyBorder="1" applyAlignment="1">
      <alignment vertical="center"/>
    </xf>
    <xf numFmtId="164" fontId="12" fillId="9" borderId="0" xfId="0" applyNumberFormat="1" applyFont="1" applyFill="1" applyAlignment="1">
      <alignment vertical="center"/>
    </xf>
    <xf numFmtId="4" fontId="12" fillId="9" borderId="0" xfId="0" applyNumberFormat="1" applyFont="1" applyFill="1" applyAlignment="1">
      <alignment vertical="center"/>
    </xf>
    <xf numFmtId="0" fontId="9" fillId="9" borderId="2" xfId="0" applyFont="1" applyFill="1" applyBorder="1" applyAlignment="1">
      <alignment vertical="center"/>
    </xf>
    <xf numFmtId="0" fontId="43" fillId="9" borderId="2" xfId="0" applyFont="1" applyFill="1" applyBorder="1" applyAlignment="1">
      <alignment horizontal="left" vertical="center"/>
    </xf>
    <xf numFmtId="165" fontId="7" fillId="9" borderId="2" xfId="0" applyNumberFormat="1" applyFont="1" applyFill="1" applyBorder="1" applyAlignment="1">
      <alignment horizontal="center" vertical="center"/>
    </xf>
    <xf numFmtId="2" fontId="12" fillId="9" borderId="2" xfId="0" applyNumberFormat="1" applyFont="1" applyFill="1" applyBorder="1" applyAlignment="1">
      <alignment horizontal="center" vertical="center"/>
    </xf>
    <xf numFmtId="2" fontId="7" fillId="9" borderId="2" xfId="0" applyNumberFormat="1" applyFont="1" applyFill="1" applyBorder="1" applyAlignment="1">
      <alignment horizontal="center" vertical="center"/>
    </xf>
    <xf numFmtId="1" fontId="12" fillId="9" borderId="2" xfId="0" applyNumberFormat="1" applyFont="1" applyFill="1" applyBorder="1" applyAlignment="1">
      <alignment horizontal="center" vertical="center"/>
    </xf>
    <xf numFmtId="0" fontId="54" fillId="9" borderId="2" xfId="0" applyFont="1" applyFill="1" applyBorder="1" applyAlignment="1">
      <alignment horizontal="left" vertical="center"/>
    </xf>
    <xf numFmtId="0" fontId="9" fillId="12" borderId="2" xfId="0" applyFont="1" applyFill="1" applyBorder="1" applyAlignment="1">
      <alignment horizontal="left" vertical="center"/>
    </xf>
    <xf numFmtId="165" fontId="7" fillId="12" borderId="2" xfId="0" applyNumberFormat="1" applyFont="1" applyFill="1" applyBorder="1" applyAlignment="1">
      <alignment horizontal="center" vertical="center"/>
    </xf>
    <xf numFmtId="2" fontId="12" fillId="12" borderId="2" xfId="0" applyNumberFormat="1" applyFont="1" applyFill="1" applyBorder="1" applyAlignment="1">
      <alignment horizontal="center" vertical="center"/>
    </xf>
    <xf numFmtId="2" fontId="7" fillId="12" borderId="2" xfId="0" applyNumberFormat="1" applyFont="1" applyFill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40" fillId="9" borderId="2" xfId="0" applyFont="1" applyFill="1" applyBorder="1" applyAlignment="1">
      <alignment horizontal="left" vertical="center"/>
    </xf>
    <xf numFmtId="0" fontId="36" fillId="9" borderId="2" xfId="0" applyFont="1" applyFill="1" applyBorder="1" applyAlignment="1">
      <alignment horizontal="left" vertical="center" wrapText="1"/>
    </xf>
    <xf numFmtId="0" fontId="14" fillId="9" borderId="2" xfId="0" applyFont="1" applyFill="1" applyBorder="1" applyAlignment="1">
      <alignment horizontal="left" vertical="center"/>
    </xf>
    <xf numFmtId="0" fontId="36" fillId="9" borderId="2" xfId="0" applyFont="1" applyFill="1" applyBorder="1" applyAlignment="1">
      <alignment horizontal="left" vertical="center"/>
    </xf>
    <xf numFmtId="0" fontId="43" fillId="9" borderId="2" xfId="0" applyFont="1" applyFill="1" applyBorder="1" applyAlignment="1">
      <alignment vertical="center"/>
    </xf>
    <xf numFmtId="0" fontId="33" fillId="9" borderId="15" xfId="0" applyFont="1" applyFill="1" applyBorder="1" applyAlignment="1">
      <alignment vertical="center"/>
    </xf>
    <xf numFmtId="0" fontId="31" fillId="9" borderId="15" xfId="0" applyFont="1" applyFill="1" applyBorder="1" applyAlignment="1">
      <alignment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164" fontId="10" fillId="6" borderId="6" xfId="1" applyNumberFormat="1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64" fontId="8" fillId="5" borderId="6" xfId="1" applyNumberFormat="1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7" fillId="9" borderId="28" xfId="0" applyFont="1" applyFill="1" applyBorder="1" applyAlignment="1">
      <alignment horizontal="center" vertical="center" wrapText="1"/>
    </xf>
    <xf numFmtId="0" fontId="17" fillId="9" borderId="29" xfId="0" applyFont="1" applyFill="1" applyBorder="1" applyAlignment="1">
      <alignment horizontal="center" vertical="center" wrapText="1"/>
    </xf>
    <xf numFmtId="0" fontId="17" fillId="9" borderId="30" xfId="0" applyFont="1" applyFill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164" fontId="8" fillId="11" borderId="6" xfId="1" applyNumberFormat="1" applyFont="1" applyFill="1" applyBorder="1" applyAlignment="1">
      <alignment horizontal="center" vertical="center"/>
    </xf>
    <xf numFmtId="164" fontId="10" fillId="10" borderId="10" xfId="1" applyNumberFormat="1" applyFont="1" applyFill="1" applyBorder="1" applyAlignment="1">
      <alignment horizontal="center" vertical="center"/>
    </xf>
    <xf numFmtId="164" fontId="10" fillId="10" borderId="11" xfId="1" applyNumberFormat="1" applyFont="1" applyFill="1" applyBorder="1" applyAlignment="1">
      <alignment horizontal="center" vertical="center"/>
    </xf>
    <xf numFmtId="164" fontId="10" fillId="10" borderId="9" xfId="1" applyNumberFormat="1" applyFont="1" applyFill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9" fillId="11" borderId="13" xfId="0" applyFont="1" applyFill="1" applyBorder="1" applyAlignment="1">
      <alignment horizontal="center" vertical="center"/>
    </xf>
    <xf numFmtId="0" fontId="9" fillId="11" borderId="31" xfId="0" applyFont="1" applyFill="1" applyBorder="1" applyAlignment="1">
      <alignment horizontal="center" vertical="center"/>
    </xf>
    <xf numFmtId="0" fontId="9" fillId="11" borderId="12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/>
    </xf>
    <xf numFmtId="0" fontId="11" fillId="11" borderId="33" xfId="0" applyFont="1" applyFill="1" applyBorder="1" applyAlignment="1">
      <alignment horizontal="center" vertical="center"/>
    </xf>
    <xf numFmtId="0" fontId="11" fillId="11" borderId="34" xfId="0" applyFont="1" applyFill="1" applyBorder="1" applyAlignment="1">
      <alignment horizontal="center" vertical="center"/>
    </xf>
    <xf numFmtId="0" fontId="11" fillId="11" borderId="13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/>
    </xf>
    <xf numFmtId="0" fontId="11" fillId="11" borderId="12" xfId="0" applyFont="1" applyFill="1" applyBorder="1" applyAlignment="1">
      <alignment horizontal="center" vertical="center"/>
    </xf>
    <xf numFmtId="0" fontId="55" fillId="11" borderId="13" xfId="2" applyFont="1" applyFill="1" applyBorder="1" applyAlignment="1">
      <alignment horizontal="center" vertical="center"/>
    </xf>
    <xf numFmtId="0" fontId="55" fillId="11" borderId="31" xfId="2" applyFont="1" applyFill="1" applyBorder="1" applyAlignment="1">
      <alignment horizontal="center" vertical="center"/>
    </xf>
    <xf numFmtId="0" fontId="55" fillId="11" borderId="12" xfId="2" applyFont="1" applyFill="1" applyBorder="1" applyAlignment="1">
      <alignment horizontal="center" vertical="center"/>
    </xf>
    <xf numFmtId="164" fontId="10" fillId="11" borderId="10" xfId="1" applyNumberFormat="1" applyFont="1" applyFill="1" applyBorder="1" applyAlignment="1">
      <alignment horizontal="center" vertical="center"/>
    </xf>
    <xf numFmtId="164" fontId="10" fillId="11" borderId="11" xfId="1" applyNumberFormat="1" applyFont="1" applyFill="1" applyBorder="1" applyAlignment="1">
      <alignment horizontal="center" vertical="center"/>
    </xf>
    <xf numFmtId="164" fontId="10" fillId="11" borderId="9" xfId="1" applyNumberFormat="1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164" fontId="8" fillId="4" borderId="6" xfId="1" applyNumberFormat="1" applyFont="1" applyFill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Normal_R+3" xfId="1" xr:uid="{00000000-0005-0000-0000-000003000000}"/>
  </cellStyles>
  <dxfs count="0"/>
  <tableStyles count="0" defaultTableStyle="TableStyleMedium2" defaultPivotStyle="PivotStyleLight16"/>
  <colors>
    <mruColors>
      <color rgb="FFF9B9F0"/>
      <color rgb="FFF488E5"/>
      <color rgb="FFEE4C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1"/>
  <sheetViews>
    <sheetView tabSelected="1" view="pageBreakPreview" zoomScaleNormal="100" zoomScaleSheetLayoutView="100" workbookViewId="0">
      <selection activeCell="C8" sqref="C8"/>
    </sheetView>
  </sheetViews>
  <sheetFormatPr defaultColWidth="11.42578125" defaultRowHeight="15"/>
  <cols>
    <col min="1" max="1" width="30.7109375" style="11" customWidth="1"/>
    <col min="2" max="2" width="15.7109375" style="11" customWidth="1"/>
    <col min="3" max="7" width="9.7109375" style="11" customWidth="1"/>
    <col min="8" max="8" width="10.7109375" style="11" customWidth="1"/>
    <col min="9" max="16384" width="11.42578125" style="11"/>
  </cols>
  <sheetData>
    <row r="1" spans="1:8" ht="23.1" customHeight="1">
      <c r="A1" s="282" t="s">
        <v>0</v>
      </c>
      <c r="B1" s="282"/>
      <c r="C1" s="282"/>
      <c r="D1" s="282"/>
      <c r="E1" s="282"/>
      <c r="F1" s="282"/>
      <c r="G1" s="282"/>
      <c r="H1" s="282"/>
    </row>
    <row r="2" spans="1:8" s="12" customFormat="1" ht="24.95" customHeight="1">
      <c r="A2" s="283" t="s">
        <v>1</v>
      </c>
      <c r="B2" s="283"/>
      <c r="C2" s="283"/>
      <c r="D2" s="283"/>
      <c r="E2" s="283"/>
      <c r="F2" s="283"/>
      <c r="G2" s="283"/>
      <c r="H2" s="283"/>
    </row>
    <row r="3" spans="1:8" s="12" customFormat="1" ht="35.1" customHeight="1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7" t="s">
        <v>9</v>
      </c>
    </row>
    <row r="4" spans="1:8" ht="24.95" customHeight="1">
      <c r="A4" s="13" t="s">
        <v>10</v>
      </c>
      <c r="B4" s="10" t="s">
        <v>11</v>
      </c>
      <c r="C4" s="172">
        <v>374.8</v>
      </c>
      <c r="D4" s="30">
        <v>374.8</v>
      </c>
      <c r="E4" s="31"/>
      <c r="F4" s="31"/>
      <c r="G4" s="31"/>
      <c r="H4" s="72">
        <v>3</v>
      </c>
    </row>
    <row r="5" spans="1:8" ht="24.95" customHeight="1">
      <c r="A5" s="54" t="s">
        <v>12</v>
      </c>
      <c r="B5" s="10" t="s">
        <v>11</v>
      </c>
      <c r="C5" s="25">
        <f>34.6+17.9+13.4</f>
        <v>65.900000000000006</v>
      </c>
      <c r="D5" s="44"/>
      <c r="E5" s="44">
        <f>34.6+17.9+13.4</f>
        <v>65.900000000000006</v>
      </c>
      <c r="F5" s="32"/>
      <c r="G5" s="32"/>
      <c r="H5" s="75">
        <v>2</v>
      </c>
    </row>
    <row r="6" spans="1:8" ht="24.95" customHeight="1">
      <c r="A6" s="76" t="s">
        <v>13</v>
      </c>
      <c r="B6" s="10" t="s">
        <v>11</v>
      </c>
      <c r="C6" s="153">
        <v>26.5</v>
      </c>
      <c r="D6" s="77"/>
      <c r="E6" s="77">
        <v>26.5</v>
      </c>
      <c r="F6" s="45"/>
      <c r="G6" s="45"/>
      <c r="H6" s="75">
        <v>5</v>
      </c>
    </row>
    <row r="7" spans="1:8" ht="24.95" customHeight="1">
      <c r="A7" s="55" t="s">
        <v>14</v>
      </c>
      <c r="B7" s="10" t="s">
        <v>11</v>
      </c>
      <c r="C7" s="173">
        <v>68.599999999999994</v>
      </c>
      <c r="D7" s="46">
        <v>68.599999999999994</v>
      </c>
      <c r="E7" s="45"/>
      <c r="F7" s="45"/>
      <c r="G7" s="45"/>
      <c r="H7" s="75">
        <v>3</v>
      </c>
    </row>
    <row r="8" spans="1:8">
      <c r="A8" s="280" t="s">
        <v>15</v>
      </c>
      <c r="B8" s="281"/>
      <c r="C8" s="60">
        <f>SUM(C4:C7)</f>
        <v>535.80000000000007</v>
      </c>
      <c r="D8" s="60">
        <f>SUM(D4:D7)</f>
        <v>443.4</v>
      </c>
      <c r="E8" s="60">
        <f>SUM(E4:E7)</f>
        <v>92.4</v>
      </c>
      <c r="F8" s="60">
        <f>SUM(F4:F7)</f>
        <v>0</v>
      </c>
      <c r="G8" s="60">
        <f>SUM(G4:G7)</f>
        <v>0</v>
      </c>
      <c r="H8" s="6"/>
    </row>
    <row r="9" spans="1:8" ht="20.100000000000001" customHeight="1">
      <c r="G9" s="9"/>
    </row>
    <row r="10" spans="1:8">
      <c r="A10" s="50"/>
      <c r="C10" s="78"/>
      <c r="D10" s="78"/>
      <c r="G10" s="9"/>
    </row>
    <row r="11" spans="1:8">
      <c r="A11" s="15"/>
      <c r="B11" s="14"/>
      <c r="C11" s="14"/>
      <c r="D11" s="14"/>
      <c r="E11" s="14"/>
      <c r="F11" s="14"/>
      <c r="G11" s="14"/>
    </row>
    <row r="12" spans="1:8">
      <c r="A12" s="14"/>
      <c r="B12" s="14"/>
      <c r="C12" s="14"/>
      <c r="D12" s="14"/>
      <c r="E12" s="14"/>
      <c r="F12" s="14"/>
      <c r="G12" s="14"/>
    </row>
    <row r="13" spans="1:8">
      <c r="A13" s="14"/>
      <c r="B13" s="14"/>
      <c r="C13" s="14"/>
      <c r="D13" s="14"/>
      <c r="E13" s="14"/>
      <c r="F13" s="14"/>
      <c r="G13" s="14"/>
    </row>
    <row r="14" spans="1:8">
      <c r="A14" s="14"/>
      <c r="B14" s="14"/>
      <c r="C14" s="14"/>
      <c r="D14" s="14"/>
      <c r="E14" s="14"/>
      <c r="F14" s="14"/>
      <c r="G14" s="14"/>
    </row>
    <row r="15" spans="1:8">
      <c r="A15" s="14"/>
      <c r="B15" s="14"/>
      <c r="C15" s="14"/>
      <c r="D15" s="14"/>
      <c r="E15" s="14"/>
      <c r="F15" s="14"/>
      <c r="G15" s="14"/>
    </row>
    <row r="16" spans="1:8">
      <c r="A16" s="14"/>
      <c r="B16" s="14"/>
      <c r="C16" s="14"/>
      <c r="D16" s="14"/>
      <c r="E16" s="14"/>
      <c r="F16" s="14"/>
      <c r="G16" s="14"/>
    </row>
    <row r="17" spans="1:7">
      <c r="A17" s="14"/>
      <c r="B17" s="14"/>
      <c r="C17" s="14"/>
      <c r="D17" s="14"/>
      <c r="E17" s="14"/>
      <c r="F17" s="14"/>
      <c r="G17" s="14"/>
    </row>
    <row r="18" spans="1:7">
      <c r="A18" s="14"/>
      <c r="B18" s="14"/>
      <c r="C18" s="14"/>
      <c r="D18" s="14"/>
      <c r="E18" s="14"/>
      <c r="F18" s="14"/>
      <c r="G18" s="14"/>
    </row>
    <row r="19" spans="1:7">
      <c r="A19" s="14"/>
      <c r="B19" s="14"/>
      <c r="C19" s="14"/>
      <c r="D19" s="14"/>
      <c r="E19" s="14"/>
      <c r="F19" s="14"/>
      <c r="G19" s="14"/>
    </row>
    <row r="20" spans="1:7">
      <c r="A20" s="14"/>
      <c r="B20" s="14"/>
      <c r="C20" s="14"/>
      <c r="D20" s="14"/>
      <c r="E20" s="14"/>
      <c r="F20" s="14"/>
      <c r="G20" s="14"/>
    </row>
    <row r="21" spans="1:7">
      <c r="A21" s="14"/>
      <c r="B21" s="14"/>
      <c r="C21" s="14"/>
      <c r="D21" s="14"/>
      <c r="E21" s="14"/>
      <c r="F21" s="14"/>
      <c r="G21" s="14"/>
    </row>
    <row r="22" spans="1:7">
      <c r="A22" s="14"/>
      <c r="B22" s="14"/>
      <c r="C22" s="14"/>
      <c r="D22" s="14"/>
      <c r="E22" s="14"/>
      <c r="F22" s="14"/>
      <c r="G22" s="14"/>
    </row>
    <row r="23" spans="1:7">
      <c r="A23" s="14"/>
      <c r="B23" s="14"/>
      <c r="C23" s="14"/>
      <c r="D23" s="14"/>
      <c r="E23" s="14"/>
      <c r="F23" s="14"/>
      <c r="G23" s="14"/>
    </row>
    <row r="24" spans="1:7">
      <c r="A24" s="14"/>
      <c r="B24" s="14"/>
      <c r="C24" s="14"/>
      <c r="D24" s="14"/>
      <c r="E24" s="14"/>
      <c r="F24" s="14"/>
      <c r="G24" s="14"/>
    </row>
    <row r="25" spans="1:7">
      <c r="A25" s="14"/>
      <c r="B25" s="14"/>
      <c r="C25" s="14"/>
      <c r="D25" s="14"/>
      <c r="E25" s="14"/>
      <c r="F25" s="14"/>
      <c r="G25" s="14"/>
    </row>
    <row r="26" spans="1:7">
      <c r="A26" s="14"/>
      <c r="B26" s="14"/>
      <c r="C26" s="14"/>
      <c r="D26" s="14"/>
      <c r="E26" s="14"/>
      <c r="F26" s="14"/>
      <c r="G26" s="14"/>
    </row>
    <row r="27" spans="1:7">
      <c r="A27" s="14"/>
      <c r="B27" s="14"/>
      <c r="C27" s="14"/>
      <c r="D27" s="14"/>
      <c r="E27" s="14"/>
      <c r="F27" s="14"/>
      <c r="G27" s="14"/>
    </row>
    <row r="28" spans="1:7">
      <c r="A28" s="14"/>
      <c r="B28" s="14"/>
      <c r="C28" s="14"/>
      <c r="D28" s="14"/>
      <c r="E28" s="14"/>
      <c r="F28" s="14"/>
      <c r="G28" s="14"/>
    </row>
    <row r="29" spans="1:7">
      <c r="A29" s="14"/>
      <c r="B29" s="14"/>
      <c r="C29" s="14"/>
      <c r="D29" s="14"/>
      <c r="E29" s="14"/>
      <c r="F29" s="14"/>
      <c r="G29" s="14"/>
    </row>
    <row r="30" spans="1:7">
      <c r="A30" s="14"/>
      <c r="B30" s="14"/>
      <c r="C30" s="14"/>
      <c r="D30" s="14"/>
      <c r="E30" s="14"/>
      <c r="F30" s="14"/>
      <c r="G30" s="14"/>
    </row>
    <row r="31" spans="1:7">
      <c r="A31" s="14"/>
      <c r="B31" s="14"/>
      <c r="C31" s="14"/>
      <c r="D31" s="14"/>
      <c r="E31" s="14"/>
      <c r="F31" s="14"/>
      <c r="G31" s="14"/>
    </row>
    <row r="32" spans="1:7">
      <c r="A32" s="14"/>
      <c r="B32" s="14"/>
      <c r="C32" s="14"/>
      <c r="D32" s="14"/>
      <c r="E32" s="14"/>
      <c r="F32" s="14"/>
      <c r="G32" s="14"/>
    </row>
    <row r="33" spans="1:7">
      <c r="A33" s="14"/>
      <c r="B33" s="14"/>
      <c r="C33" s="14"/>
      <c r="D33" s="14"/>
      <c r="E33" s="14"/>
      <c r="F33" s="14"/>
      <c r="G33" s="14"/>
    </row>
    <row r="34" spans="1:7">
      <c r="A34" s="14"/>
      <c r="B34" s="14"/>
      <c r="C34" s="14"/>
      <c r="D34" s="14"/>
      <c r="E34" s="14"/>
      <c r="F34" s="14"/>
      <c r="G34" s="14"/>
    </row>
    <row r="35" spans="1:7">
      <c r="A35" s="14"/>
      <c r="B35" s="14"/>
      <c r="C35" s="14"/>
      <c r="D35" s="14"/>
      <c r="E35" s="14"/>
      <c r="F35" s="14"/>
      <c r="G35" s="14"/>
    </row>
    <row r="36" spans="1:7">
      <c r="A36" s="14"/>
      <c r="B36" s="14"/>
      <c r="C36" s="14"/>
      <c r="D36" s="14"/>
      <c r="E36" s="14"/>
      <c r="F36" s="14"/>
      <c r="G36" s="14"/>
    </row>
    <row r="37" spans="1:7">
      <c r="A37" s="14"/>
      <c r="B37" s="14"/>
      <c r="C37" s="14"/>
      <c r="D37" s="14"/>
      <c r="E37" s="14"/>
      <c r="F37" s="14"/>
      <c r="G37" s="14"/>
    </row>
    <row r="38" spans="1:7">
      <c r="A38" s="14"/>
      <c r="B38" s="14"/>
      <c r="C38" s="14"/>
      <c r="D38" s="14"/>
      <c r="E38" s="14"/>
      <c r="F38" s="14"/>
      <c r="G38" s="14"/>
    </row>
    <row r="39" spans="1:7">
      <c r="A39" s="14"/>
      <c r="B39" s="14"/>
      <c r="C39" s="14"/>
      <c r="D39" s="14"/>
      <c r="E39" s="14"/>
      <c r="F39" s="14"/>
      <c r="G39" s="14"/>
    </row>
    <row r="40" spans="1:7">
      <c r="A40" s="14"/>
      <c r="B40" s="14"/>
      <c r="C40" s="14"/>
      <c r="D40" s="14"/>
      <c r="E40" s="14"/>
      <c r="F40" s="14"/>
      <c r="G40" s="14"/>
    </row>
    <row r="41" spans="1:7">
      <c r="A41" s="14"/>
      <c r="B41" s="14"/>
      <c r="C41" s="14"/>
      <c r="D41" s="14"/>
      <c r="E41" s="14"/>
      <c r="F41" s="14"/>
      <c r="G41" s="14"/>
    </row>
    <row r="42" spans="1:7">
      <c r="A42" s="14"/>
      <c r="B42" s="14"/>
      <c r="C42" s="14"/>
      <c r="D42" s="14"/>
      <c r="E42" s="14"/>
      <c r="F42" s="14"/>
      <c r="G42" s="14"/>
    </row>
    <row r="43" spans="1:7">
      <c r="A43" s="14"/>
      <c r="B43" s="14"/>
      <c r="C43" s="14"/>
      <c r="D43" s="14"/>
      <c r="E43" s="14"/>
      <c r="F43" s="14"/>
      <c r="G43" s="14"/>
    </row>
    <row r="44" spans="1:7">
      <c r="A44" s="14"/>
      <c r="B44" s="14"/>
      <c r="C44" s="14"/>
      <c r="D44" s="14"/>
      <c r="E44" s="14"/>
      <c r="F44" s="14"/>
      <c r="G44" s="14"/>
    </row>
    <row r="45" spans="1:7">
      <c r="A45" s="14"/>
      <c r="B45" s="14"/>
      <c r="C45" s="14"/>
      <c r="D45" s="14"/>
      <c r="E45" s="14"/>
      <c r="F45" s="14"/>
      <c r="G45" s="14"/>
    </row>
    <row r="46" spans="1:7">
      <c r="A46" s="14"/>
      <c r="B46" s="14"/>
      <c r="C46" s="14"/>
      <c r="D46" s="14"/>
      <c r="E46" s="14"/>
      <c r="F46" s="14"/>
      <c r="G46" s="14"/>
    </row>
    <row r="47" spans="1:7">
      <c r="A47" s="14"/>
      <c r="B47" s="14"/>
      <c r="C47" s="14"/>
      <c r="D47" s="14"/>
      <c r="E47" s="14"/>
      <c r="F47" s="14"/>
      <c r="G47" s="14"/>
    </row>
    <row r="48" spans="1:7">
      <c r="A48" s="14"/>
      <c r="B48" s="14"/>
      <c r="C48" s="14"/>
      <c r="D48" s="14"/>
      <c r="E48" s="14"/>
      <c r="F48" s="14"/>
      <c r="G48" s="14"/>
    </row>
    <row r="49" spans="1:7">
      <c r="A49" s="14"/>
      <c r="B49" s="14"/>
      <c r="C49" s="14"/>
      <c r="D49" s="14"/>
      <c r="E49" s="14"/>
      <c r="F49" s="14"/>
      <c r="G49" s="14"/>
    </row>
    <row r="50" spans="1:7">
      <c r="A50" s="14"/>
      <c r="B50" s="14"/>
      <c r="C50" s="14"/>
      <c r="D50" s="14"/>
      <c r="E50" s="14"/>
      <c r="F50" s="14"/>
      <c r="G50" s="14"/>
    </row>
    <row r="51" spans="1:7">
      <c r="A51" s="14"/>
      <c r="B51" s="14"/>
      <c r="C51" s="14"/>
      <c r="D51" s="14"/>
      <c r="E51" s="14"/>
      <c r="F51" s="14"/>
      <c r="G51" s="14"/>
    </row>
    <row r="52" spans="1:7">
      <c r="A52" s="14"/>
      <c r="B52" s="14"/>
      <c r="C52" s="14"/>
      <c r="D52" s="14"/>
      <c r="E52" s="14"/>
      <c r="F52" s="14"/>
      <c r="G52" s="14"/>
    </row>
    <row r="53" spans="1:7">
      <c r="A53" s="14"/>
      <c r="B53" s="14"/>
      <c r="C53" s="14"/>
      <c r="D53" s="14"/>
      <c r="E53" s="14"/>
      <c r="F53" s="14"/>
      <c r="G53" s="14"/>
    </row>
    <row r="54" spans="1:7">
      <c r="A54" s="14"/>
      <c r="B54" s="14"/>
      <c r="C54" s="14"/>
      <c r="D54" s="14"/>
      <c r="E54" s="14"/>
      <c r="F54" s="14"/>
      <c r="G54" s="14"/>
    </row>
    <row r="55" spans="1:7">
      <c r="A55" s="14"/>
      <c r="B55" s="14"/>
      <c r="C55" s="14"/>
      <c r="D55" s="14"/>
      <c r="E55" s="14"/>
      <c r="F55" s="14"/>
      <c r="G55" s="14"/>
    </row>
    <row r="56" spans="1:7">
      <c r="A56" s="14"/>
      <c r="B56" s="14"/>
      <c r="C56" s="14"/>
      <c r="D56" s="14"/>
      <c r="E56" s="14"/>
      <c r="F56" s="14"/>
      <c r="G56" s="14"/>
    </row>
    <row r="57" spans="1:7">
      <c r="A57" s="14"/>
      <c r="B57" s="14"/>
      <c r="C57" s="14"/>
      <c r="D57" s="14"/>
      <c r="E57" s="14"/>
      <c r="F57" s="14"/>
      <c r="G57" s="14"/>
    </row>
    <row r="58" spans="1:7">
      <c r="A58" s="14"/>
      <c r="B58" s="14"/>
      <c r="C58" s="14"/>
      <c r="D58" s="14"/>
      <c r="E58" s="14"/>
      <c r="F58" s="14"/>
      <c r="G58" s="14"/>
    </row>
    <row r="59" spans="1:7">
      <c r="A59" s="14"/>
      <c r="B59" s="14"/>
      <c r="C59" s="14"/>
      <c r="D59" s="14"/>
      <c r="E59" s="14"/>
      <c r="F59" s="14"/>
      <c r="G59" s="14"/>
    </row>
    <row r="60" spans="1:7">
      <c r="A60" s="14"/>
      <c r="B60" s="14"/>
      <c r="C60" s="14"/>
      <c r="D60" s="14"/>
      <c r="E60" s="14"/>
      <c r="F60" s="14"/>
      <c r="G60" s="14"/>
    </row>
    <row r="61" spans="1:7">
      <c r="A61" s="14"/>
      <c r="B61" s="14"/>
      <c r="C61" s="14"/>
      <c r="D61" s="14"/>
      <c r="E61" s="14"/>
      <c r="F61" s="14"/>
      <c r="G61" s="14"/>
    </row>
    <row r="62" spans="1:7">
      <c r="A62" s="14"/>
      <c r="B62" s="14"/>
      <c r="C62" s="14"/>
      <c r="D62" s="14"/>
      <c r="E62" s="14"/>
      <c r="F62" s="14"/>
      <c r="G62" s="14"/>
    </row>
    <row r="63" spans="1:7">
      <c r="A63" s="14"/>
      <c r="B63" s="14"/>
      <c r="C63" s="14"/>
      <c r="D63" s="14"/>
      <c r="E63" s="14"/>
      <c r="F63" s="14"/>
      <c r="G63" s="14"/>
    </row>
    <row r="64" spans="1:7">
      <c r="A64" s="14"/>
      <c r="B64" s="14"/>
      <c r="C64" s="14"/>
      <c r="D64" s="14"/>
      <c r="E64" s="14"/>
      <c r="F64" s="14"/>
      <c r="G64" s="14"/>
    </row>
    <row r="65" spans="1:7">
      <c r="A65" s="14"/>
      <c r="B65" s="14"/>
      <c r="C65" s="14"/>
      <c r="D65" s="14"/>
      <c r="E65" s="14"/>
      <c r="F65" s="14"/>
      <c r="G65" s="14"/>
    </row>
    <row r="66" spans="1:7">
      <c r="A66" s="14"/>
      <c r="B66" s="14"/>
      <c r="C66" s="14"/>
      <c r="D66" s="14"/>
      <c r="E66" s="14"/>
      <c r="F66" s="14"/>
      <c r="G66" s="14"/>
    </row>
    <row r="67" spans="1:7">
      <c r="A67" s="14"/>
      <c r="B67" s="14"/>
      <c r="C67" s="14"/>
      <c r="D67" s="14"/>
      <c r="E67" s="14"/>
      <c r="F67" s="14"/>
      <c r="G67" s="14"/>
    </row>
    <row r="68" spans="1:7">
      <c r="A68" s="14"/>
      <c r="B68" s="14"/>
      <c r="C68" s="14"/>
      <c r="D68" s="14"/>
      <c r="E68" s="14"/>
      <c r="F68" s="14"/>
      <c r="G68" s="14"/>
    </row>
    <row r="69" spans="1:7">
      <c r="A69" s="14"/>
      <c r="B69" s="14"/>
      <c r="C69" s="14"/>
      <c r="D69" s="14"/>
      <c r="E69" s="14"/>
      <c r="F69" s="14"/>
      <c r="G69" s="14"/>
    </row>
    <row r="70" spans="1:7">
      <c r="A70" s="14"/>
      <c r="B70" s="14"/>
      <c r="C70" s="14"/>
      <c r="D70" s="14"/>
      <c r="E70" s="14"/>
      <c r="F70" s="14"/>
      <c r="G70" s="14"/>
    </row>
    <row r="71" spans="1:7">
      <c r="A71" s="14"/>
      <c r="B71" s="14"/>
      <c r="C71" s="14"/>
      <c r="D71" s="14"/>
      <c r="E71" s="14"/>
      <c r="F71" s="14"/>
      <c r="G71" s="14"/>
    </row>
    <row r="72" spans="1:7">
      <c r="A72" s="14"/>
      <c r="B72" s="14"/>
      <c r="C72" s="14"/>
      <c r="D72" s="14"/>
      <c r="E72" s="14"/>
      <c r="F72" s="14"/>
      <c r="G72" s="14"/>
    </row>
    <row r="73" spans="1:7">
      <c r="A73" s="14"/>
      <c r="B73" s="14"/>
      <c r="C73" s="14"/>
      <c r="D73" s="14"/>
      <c r="E73" s="14"/>
      <c r="F73" s="14"/>
      <c r="G73" s="14"/>
    </row>
    <row r="74" spans="1:7">
      <c r="A74" s="14"/>
      <c r="B74" s="14"/>
      <c r="C74" s="14"/>
      <c r="D74" s="14"/>
      <c r="E74" s="14"/>
      <c r="F74" s="14"/>
      <c r="G74" s="14"/>
    </row>
    <row r="75" spans="1:7">
      <c r="A75" s="14"/>
      <c r="B75" s="14"/>
      <c r="C75" s="14"/>
      <c r="D75" s="14"/>
      <c r="E75" s="14"/>
      <c r="F75" s="14"/>
      <c r="G75" s="14"/>
    </row>
    <row r="76" spans="1:7">
      <c r="A76" s="14"/>
      <c r="B76" s="14"/>
      <c r="C76" s="14"/>
      <c r="D76" s="14"/>
      <c r="E76" s="14"/>
      <c r="F76" s="14"/>
      <c r="G76" s="14"/>
    </row>
    <row r="77" spans="1:7">
      <c r="A77" s="14"/>
      <c r="B77" s="14"/>
      <c r="C77" s="14"/>
      <c r="D77" s="14"/>
      <c r="E77" s="14"/>
      <c r="F77" s="14"/>
      <c r="G77" s="14"/>
    </row>
    <row r="78" spans="1:7">
      <c r="A78" s="14"/>
      <c r="B78" s="14"/>
      <c r="C78" s="14"/>
      <c r="D78" s="14"/>
      <c r="E78" s="14"/>
      <c r="F78" s="14"/>
      <c r="G78" s="14"/>
    </row>
    <row r="79" spans="1:7">
      <c r="A79" s="14"/>
      <c r="B79" s="14"/>
      <c r="C79" s="14"/>
      <c r="D79" s="14"/>
      <c r="E79" s="14"/>
      <c r="F79" s="14"/>
      <c r="G79" s="14"/>
    </row>
    <row r="80" spans="1:7">
      <c r="A80" s="14"/>
      <c r="B80" s="14"/>
      <c r="C80" s="14"/>
      <c r="D80" s="14"/>
      <c r="E80" s="14"/>
      <c r="F80" s="14"/>
      <c r="G80" s="14"/>
    </row>
    <row r="81" spans="1:7">
      <c r="A81" s="14"/>
      <c r="B81" s="14"/>
      <c r="C81" s="14"/>
      <c r="D81" s="14"/>
      <c r="E81" s="14"/>
      <c r="F81" s="14"/>
      <c r="G81" s="14"/>
    </row>
    <row r="82" spans="1:7">
      <c r="A82" s="14"/>
      <c r="B82" s="14"/>
      <c r="C82" s="14"/>
      <c r="D82" s="14"/>
      <c r="E82" s="14"/>
      <c r="F82" s="14"/>
      <c r="G82" s="14"/>
    </row>
    <row r="83" spans="1:7">
      <c r="A83" s="14"/>
      <c r="B83" s="14"/>
      <c r="C83" s="14"/>
      <c r="D83" s="14"/>
      <c r="E83" s="14"/>
      <c r="F83" s="14"/>
      <c r="G83" s="14"/>
    </row>
    <row r="84" spans="1:7">
      <c r="A84" s="14"/>
      <c r="B84" s="14"/>
      <c r="C84" s="14"/>
      <c r="D84" s="14"/>
      <c r="E84" s="14"/>
      <c r="F84" s="14"/>
      <c r="G84" s="14"/>
    </row>
    <row r="85" spans="1:7">
      <c r="A85" s="14"/>
      <c r="B85" s="14"/>
      <c r="C85" s="14"/>
      <c r="D85" s="14"/>
      <c r="E85" s="14"/>
      <c r="F85" s="14"/>
      <c r="G85" s="14"/>
    </row>
    <row r="86" spans="1:7">
      <c r="A86" s="14"/>
      <c r="B86" s="14"/>
      <c r="C86" s="14"/>
      <c r="D86" s="14"/>
      <c r="E86" s="14"/>
      <c r="F86" s="14"/>
      <c r="G86" s="14"/>
    </row>
    <row r="87" spans="1:7">
      <c r="A87" s="14"/>
      <c r="B87" s="14"/>
      <c r="C87" s="14"/>
      <c r="D87" s="14"/>
      <c r="E87" s="14"/>
      <c r="F87" s="14"/>
      <c r="G87" s="14"/>
    </row>
    <row r="88" spans="1:7">
      <c r="A88" s="14"/>
      <c r="B88" s="14"/>
      <c r="C88" s="14"/>
      <c r="D88" s="14"/>
      <c r="E88" s="14"/>
      <c r="F88" s="14"/>
      <c r="G88" s="14"/>
    </row>
    <row r="89" spans="1:7">
      <c r="A89" s="14"/>
      <c r="B89" s="14"/>
      <c r="C89" s="14"/>
      <c r="D89" s="14"/>
      <c r="E89" s="14"/>
      <c r="F89" s="14"/>
      <c r="G89" s="14"/>
    </row>
    <row r="90" spans="1:7">
      <c r="A90" s="14"/>
      <c r="B90" s="14"/>
      <c r="C90" s="14"/>
      <c r="D90" s="14"/>
      <c r="E90" s="14"/>
      <c r="F90" s="14"/>
      <c r="G90" s="14"/>
    </row>
    <row r="91" spans="1:7">
      <c r="A91" s="14"/>
      <c r="B91" s="14"/>
      <c r="C91" s="14"/>
      <c r="D91" s="14"/>
      <c r="E91" s="14"/>
      <c r="F91" s="14"/>
      <c r="G91" s="14"/>
    </row>
    <row r="92" spans="1:7">
      <c r="A92" s="14"/>
      <c r="B92" s="14"/>
      <c r="C92" s="14"/>
      <c r="D92" s="14"/>
      <c r="E92" s="14"/>
      <c r="F92" s="14"/>
      <c r="G92" s="14"/>
    </row>
    <row r="93" spans="1:7">
      <c r="A93" s="14"/>
      <c r="B93" s="14"/>
      <c r="C93" s="14"/>
      <c r="D93" s="14"/>
      <c r="E93" s="14"/>
      <c r="F93" s="14"/>
      <c r="G93" s="14"/>
    </row>
    <row r="94" spans="1:7">
      <c r="A94" s="14"/>
      <c r="B94" s="14"/>
      <c r="C94" s="14"/>
      <c r="D94" s="14"/>
      <c r="E94" s="14"/>
      <c r="F94" s="14"/>
      <c r="G94" s="14"/>
    </row>
    <row r="95" spans="1:7">
      <c r="A95" s="14"/>
      <c r="B95" s="14"/>
      <c r="C95" s="14"/>
      <c r="D95" s="14"/>
      <c r="E95" s="14"/>
      <c r="F95" s="14"/>
      <c r="G95" s="14"/>
    </row>
    <row r="96" spans="1:7">
      <c r="A96" s="14"/>
      <c r="B96" s="14"/>
      <c r="C96" s="14"/>
      <c r="D96" s="14"/>
      <c r="E96" s="14"/>
      <c r="F96" s="14"/>
      <c r="G96" s="14"/>
    </row>
    <row r="97" spans="1:7">
      <c r="A97" s="14"/>
      <c r="B97" s="14"/>
      <c r="C97" s="14"/>
      <c r="D97" s="14"/>
      <c r="E97" s="14"/>
      <c r="F97" s="14"/>
      <c r="G97" s="14"/>
    </row>
    <row r="98" spans="1:7">
      <c r="A98" s="14"/>
      <c r="B98" s="14"/>
      <c r="C98" s="14"/>
      <c r="D98" s="14"/>
      <c r="E98" s="14"/>
      <c r="F98" s="14"/>
      <c r="G98" s="14"/>
    </row>
    <row r="99" spans="1:7">
      <c r="A99" s="14"/>
      <c r="B99" s="14"/>
      <c r="C99" s="14"/>
      <c r="D99" s="14"/>
      <c r="E99" s="14"/>
      <c r="F99" s="14"/>
      <c r="G99" s="14"/>
    </row>
    <row r="100" spans="1:7">
      <c r="A100" s="14"/>
      <c r="B100" s="14"/>
      <c r="C100" s="14"/>
      <c r="D100" s="14"/>
      <c r="E100" s="14"/>
      <c r="F100" s="14"/>
      <c r="G100" s="14"/>
    </row>
    <row r="101" spans="1:7">
      <c r="A101" s="14"/>
      <c r="B101" s="14"/>
      <c r="C101" s="14"/>
      <c r="D101" s="14"/>
      <c r="E101" s="14"/>
      <c r="F101" s="14"/>
      <c r="G101" s="14"/>
    </row>
    <row r="102" spans="1:7">
      <c r="A102" s="14"/>
      <c r="B102" s="14"/>
      <c r="C102" s="14"/>
      <c r="D102" s="14"/>
      <c r="E102" s="14"/>
      <c r="F102" s="14"/>
      <c r="G102" s="14"/>
    </row>
    <row r="103" spans="1:7">
      <c r="A103" s="14"/>
      <c r="B103" s="14"/>
      <c r="C103" s="14"/>
      <c r="D103" s="14"/>
      <c r="E103" s="14"/>
      <c r="F103" s="14"/>
      <c r="G103" s="14"/>
    </row>
    <row r="104" spans="1:7">
      <c r="A104" s="14"/>
      <c r="B104" s="14"/>
      <c r="C104" s="14"/>
      <c r="D104" s="14"/>
      <c r="E104" s="14"/>
      <c r="F104" s="14"/>
      <c r="G104" s="14"/>
    </row>
    <row r="105" spans="1:7">
      <c r="A105" s="14"/>
      <c r="B105" s="14"/>
      <c r="C105" s="14"/>
      <c r="D105" s="14"/>
      <c r="E105" s="14"/>
      <c r="F105" s="14"/>
      <c r="G105" s="14"/>
    </row>
    <row r="106" spans="1:7">
      <c r="A106" s="14"/>
      <c r="B106" s="14"/>
      <c r="C106" s="14"/>
      <c r="D106" s="14"/>
      <c r="E106" s="14"/>
      <c r="F106" s="14"/>
      <c r="G106" s="14"/>
    </row>
    <row r="107" spans="1:7">
      <c r="A107" s="14"/>
      <c r="B107" s="14"/>
      <c r="C107" s="14"/>
      <c r="D107" s="14"/>
      <c r="E107" s="14"/>
      <c r="F107" s="14"/>
      <c r="G107" s="14"/>
    </row>
    <row r="108" spans="1:7">
      <c r="A108" s="14"/>
      <c r="B108" s="14"/>
      <c r="C108" s="14"/>
      <c r="D108" s="14"/>
      <c r="E108" s="14"/>
      <c r="F108" s="14"/>
      <c r="G108" s="14"/>
    </row>
    <row r="109" spans="1:7">
      <c r="A109" s="14"/>
      <c r="B109" s="14"/>
      <c r="C109" s="14"/>
      <c r="D109" s="14"/>
      <c r="E109" s="14"/>
      <c r="F109" s="14"/>
      <c r="G109" s="14"/>
    </row>
    <row r="110" spans="1:7">
      <c r="A110" s="14"/>
      <c r="B110" s="14"/>
      <c r="C110" s="14"/>
      <c r="D110" s="14"/>
      <c r="E110" s="14"/>
      <c r="F110" s="14"/>
      <c r="G110" s="14"/>
    </row>
    <row r="111" spans="1:7">
      <c r="A111" s="14"/>
      <c r="B111" s="14"/>
      <c r="C111" s="14"/>
      <c r="D111" s="14"/>
      <c r="E111" s="14"/>
      <c r="F111" s="14"/>
      <c r="G111" s="14"/>
    </row>
    <row r="112" spans="1:7">
      <c r="A112" s="14"/>
      <c r="B112" s="14"/>
      <c r="C112" s="14"/>
      <c r="D112" s="14"/>
      <c r="E112" s="14"/>
      <c r="F112" s="14"/>
      <c r="G112" s="14"/>
    </row>
    <row r="113" spans="1:7">
      <c r="A113" s="14"/>
      <c r="B113" s="14"/>
      <c r="C113" s="14"/>
      <c r="D113" s="14"/>
      <c r="E113" s="14"/>
      <c r="F113" s="14"/>
      <c r="G113" s="14"/>
    </row>
    <row r="114" spans="1:7">
      <c r="A114" s="14"/>
      <c r="B114" s="14"/>
      <c r="C114" s="14"/>
      <c r="D114" s="14"/>
      <c r="E114" s="14"/>
      <c r="F114" s="14"/>
      <c r="G114" s="14"/>
    </row>
    <row r="115" spans="1:7">
      <c r="A115" s="14"/>
      <c r="B115" s="14"/>
      <c r="C115" s="14"/>
      <c r="D115" s="14"/>
      <c r="E115" s="14"/>
      <c r="F115" s="14"/>
      <c r="G115" s="14"/>
    </row>
    <row r="116" spans="1:7">
      <c r="A116" s="14"/>
      <c r="B116" s="14"/>
      <c r="C116" s="14"/>
      <c r="D116" s="14"/>
      <c r="E116" s="14"/>
      <c r="F116" s="14"/>
      <c r="G116" s="14"/>
    </row>
    <row r="117" spans="1:7">
      <c r="A117" s="14"/>
      <c r="B117" s="14"/>
      <c r="C117" s="14"/>
      <c r="D117" s="14"/>
      <c r="E117" s="14"/>
      <c r="F117" s="14"/>
      <c r="G117" s="14"/>
    </row>
    <row r="118" spans="1:7">
      <c r="A118" s="14"/>
      <c r="B118" s="14"/>
      <c r="C118" s="14"/>
      <c r="D118" s="14"/>
      <c r="E118" s="14"/>
      <c r="F118" s="14"/>
      <c r="G118" s="14"/>
    </row>
    <row r="119" spans="1:7">
      <c r="A119" s="14"/>
      <c r="B119" s="14"/>
      <c r="C119" s="14"/>
      <c r="D119" s="14"/>
      <c r="E119" s="14"/>
      <c r="F119" s="14"/>
      <c r="G119" s="14"/>
    </row>
    <row r="120" spans="1:7">
      <c r="A120" s="14"/>
      <c r="B120" s="14"/>
      <c r="C120" s="14"/>
      <c r="D120" s="14"/>
      <c r="E120" s="14"/>
      <c r="F120" s="14"/>
      <c r="G120" s="14"/>
    </row>
    <row r="121" spans="1:7">
      <c r="A121" s="14"/>
      <c r="B121" s="14"/>
      <c r="C121" s="14"/>
      <c r="D121" s="14"/>
      <c r="E121" s="14"/>
      <c r="F121" s="14"/>
      <c r="G121" s="14"/>
    </row>
  </sheetData>
  <mergeCells count="3">
    <mergeCell ref="A8:B8"/>
    <mergeCell ref="A1:H1"/>
    <mergeCell ref="A2:H2"/>
  </mergeCells>
  <phoneticPr fontId="4" type="noConversion"/>
  <printOptions horizontalCentered="1"/>
  <pageMargins left="0.39370078740157483" right="0.39370078740157483" top="0.39370078740157483" bottom="0.59055118110236227" header="0.51181102362204722" footer="0.51181102362204722"/>
  <pageSetup paperSize="9" scale="92" orientation="portrait" r:id="rId1"/>
  <headerFooter alignWithMargins="0">
    <oddFooter>&amp;LCCP bionettoyage 2022&amp;RAvr 21 / J.B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6"/>
  <sheetViews>
    <sheetView view="pageBreakPreview" topLeftCell="A76" zoomScaleNormal="100" zoomScaleSheetLayoutView="100" workbookViewId="0">
      <selection activeCell="E93" sqref="E93"/>
    </sheetView>
  </sheetViews>
  <sheetFormatPr defaultColWidth="9.140625" defaultRowHeight="15.75"/>
  <cols>
    <col min="1" max="1" width="11.140625" style="17" customWidth="1"/>
    <col min="2" max="2" width="30.7109375" style="19" customWidth="1"/>
    <col min="3" max="3" width="12.5703125" style="19" customWidth="1"/>
    <col min="4" max="9" width="9.7109375" style="20" customWidth="1"/>
    <col min="10" max="10" width="9.140625" style="17"/>
    <col min="11" max="12" width="9.140625" style="65"/>
    <col min="13" max="16384" width="9.140625" style="17"/>
  </cols>
  <sheetData>
    <row r="1" spans="1:12" s="16" customFormat="1" ht="23.1" customHeight="1">
      <c r="A1" s="282" t="s">
        <v>0</v>
      </c>
      <c r="B1" s="282"/>
      <c r="C1" s="282"/>
      <c r="D1" s="282"/>
      <c r="E1" s="282"/>
      <c r="F1" s="282"/>
      <c r="G1" s="282"/>
      <c r="H1" s="282"/>
      <c r="I1" s="282"/>
      <c r="K1" s="64"/>
      <c r="L1" s="64"/>
    </row>
    <row r="2" spans="1:12" ht="15" customHeight="1">
      <c r="A2" s="286" t="s">
        <v>16</v>
      </c>
      <c r="B2" s="286"/>
      <c r="C2" s="286"/>
      <c r="D2" s="286"/>
      <c r="E2" s="286"/>
      <c r="F2" s="286"/>
      <c r="G2" s="286"/>
      <c r="H2" s="286"/>
      <c r="I2" s="286"/>
    </row>
    <row r="3" spans="1:12" ht="35.1" customHeight="1">
      <c r="A3" s="8" t="s">
        <v>17</v>
      </c>
      <c r="B3" s="8" t="s">
        <v>2</v>
      </c>
      <c r="C3" s="8" t="s">
        <v>18</v>
      </c>
      <c r="D3" s="4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7" t="s">
        <v>19</v>
      </c>
    </row>
    <row r="4" spans="1:12" ht="21.75" customHeight="1">
      <c r="A4" s="295" t="s">
        <v>20</v>
      </c>
      <c r="B4" s="296"/>
      <c r="C4" s="296"/>
      <c r="D4" s="296"/>
      <c r="E4" s="296"/>
      <c r="F4" s="296"/>
      <c r="G4" s="296"/>
      <c r="H4" s="296"/>
      <c r="I4" s="297"/>
    </row>
    <row r="5" spans="1:12" ht="24.95" customHeight="1">
      <c r="A5" s="284"/>
      <c r="B5" s="209" t="s">
        <v>21</v>
      </c>
      <c r="C5" s="89" t="s">
        <v>22</v>
      </c>
      <c r="D5" s="79">
        <v>9.9</v>
      </c>
      <c r="E5" s="92">
        <v>9.9</v>
      </c>
      <c r="F5" s="71"/>
      <c r="G5" s="71"/>
      <c r="H5" s="71"/>
      <c r="I5" s="72">
        <v>5</v>
      </c>
    </row>
    <row r="6" spans="1:12" ht="24.95" customHeight="1">
      <c r="A6" s="285"/>
      <c r="B6" s="205" t="s">
        <v>23</v>
      </c>
      <c r="C6" s="90" t="s">
        <v>22</v>
      </c>
      <c r="D6" s="80">
        <v>16.600000000000001</v>
      </c>
      <c r="E6" s="74"/>
      <c r="F6" s="73">
        <v>16.600000000000001</v>
      </c>
      <c r="G6" s="74"/>
      <c r="H6" s="74"/>
      <c r="I6" s="75">
        <v>5</v>
      </c>
    </row>
    <row r="7" spans="1:12" ht="24.95" customHeight="1">
      <c r="A7" s="285"/>
      <c r="B7" s="205" t="s">
        <v>24</v>
      </c>
      <c r="C7" s="91" t="s">
        <v>22</v>
      </c>
      <c r="D7" s="80">
        <v>9.1999999999999993</v>
      </c>
      <c r="E7" s="74"/>
      <c r="F7" s="73">
        <v>9.1999999999999993</v>
      </c>
      <c r="G7" s="74"/>
      <c r="H7" s="74"/>
      <c r="I7" s="75">
        <v>5</v>
      </c>
    </row>
    <row r="8" spans="1:12" ht="24.95" customHeight="1">
      <c r="A8" s="285"/>
      <c r="B8" s="215" t="s">
        <v>25</v>
      </c>
      <c r="C8" s="210" t="s">
        <v>22</v>
      </c>
      <c r="D8" s="211">
        <v>21</v>
      </c>
      <c r="E8" s="212">
        <v>21</v>
      </c>
      <c r="F8" s="213"/>
      <c r="G8" s="213"/>
      <c r="H8" s="213"/>
      <c r="I8" s="214">
        <v>5</v>
      </c>
    </row>
    <row r="9" spans="1:12" ht="24.95" customHeight="1">
      <c r="A9" s="285"/>
      <c r="B9" s="205" t="s">
        <v>26</v>
      </c>
      <c r="C9" s="91" t="s">
        <v>22</v>
      </c>
      <c r="D9" s="80">
        <v>21</v>
      </c>
      <c r="E9" s="74"/>
      <c r="F9" s="73">
        <v>21</v>
      </c>
      <c r="G9" s="74"/>
      <c r="H9" s="74"/>
      <c r="I9" s="75">
        <v>5</v>
      </c>
    </row>
    <row r="10" spans="1:12" ht="24.95" customHeight="1">
      <c r="A10" s="285"/>
      <c r="B10" s="205" t="s">
        <v>27</v>
      </c>
      <c r="C10" s="91" t="s">
        <v>22</v>
      </c>
      <c r="D10" s="80">
        <v>20.399999999999999</v>
      </c>
      <c r="E10" s="74"/>
      <c r="F10" s="73">
        <v>20.399999999999999</v>
      </c>
      <c r="G10" s="74"/>
      <c r="H10" s="74"/>
      <c r="I10" s="75">
        <v>5</v>
      </c>
    </row>
    <row r="11" spans="1:12" ht="24.95" customHeight="1">
      <c r="A11" s="285"/>
      <c r="B11" s="205" t="s">
        <v>28</v>
      </c>
      <c r="C11" s="91" t="s">
        <v>22</v>
      </c>
      <c r="D11" s="80">
        <v>20.5</v>
      </c>
      <c r="E11" s="74"/>
      <c r="F11" s="73">
        <v>20.5</v>
      </c>
      <c r="G11" s="74"/>
      <c r="H11" s="74"/>
      <c r="I11" s="75">
        <v>5</v>
      </c>
    </row>
    <row r="12" spans="1:12" ht="24.95" customHeight="1">
      <c r="A12" s="285"/>
      <c r="B12" s="205" t="s">
        <v>29</v>
      </c>
      <c r="C12" s="91" t="s">
        <v>22</v>
      </c>
      <c r="D12" s="80">
        <v>20.5</v>
      </c>
      <c r="E12" s="74"/>
      <c r="F12" s="73">
        <v>20.5</v>
      </c>
      <c r="G12" s="74"/>
      <c r="H12" s="74"/>
      <c r="I12" s="75">
        <v>5</v>
      </c>
    </row>
    <row r="13" spans="1:12" ht="24.95" customHeight="1">
      <c r="A13" s="285"/>
      <c r="B13" s="205" t="s">
        <v>30</v>
      </c>
      <c r="C13" s="91" t="s">
        <v>22</v>
      </c>
      <c r="D13" s="80">
        <v>20.5</v>
      </c>
      <c r="E13" s="74"/>
      <c r="F13" s="73">
        <v>20.5</v>
      </c>
      <c r="G13" s="74"/>
      <c r="H13" s="74"/>
      <c r="I13" s="75">
        <v>5</v>
      </c>
    </row>
    <row r="14" spans="1:12" ht="24.95" customHeight="1">
      <c r="A14" s="285"/>
      <c r="B14" s="205" t="s">
        <v>31</v>
      </c>
      <c r="C14" s="91" t="s">
        <v>22</v>
      </c>
      <c r="D14" s="80">
        <v>20.5</v>
      </c>
      <c r="E14" s="74"/>
      <c r="F14" s="73">
        <v>20.5</v>
      </c>
      <c r="G14" s="74"/>
      <c r="H14" s="74"/>
      <c r="I14" s="75">
        <v>5</v>
      </c>
    </row>
    <row r="15" spans="1:12" ht="24.95" customHeight="1">
      <c r="A15" s="285"/>
      <c r="B15" s="205" t="s">
        <v>32</v>
      </c>
      <c r="C15" s="91" t="s">
        <v>22</v>
      </c>
      <c r="D15" s="80">
        <v>20.5</v>
      </c>
      <c r="E15" s="74"/>
      <c r="F15" s="73">
        <v>20.5</v>
      </c>
      <c r="G15" s="74"/>
      <c r="H15" s="74"/>
      <c r="I15" s="75">
        <v>5</v>
      </c>
    </row>
    <row r="16" spans="1:12" ht="24.95" customHeight="1">
      <c r="A16" s="285"/>
      <c r="B16" s="205" t="s">
        <v>33</v>
      </c>
      <c r="C16" s="91" t="s">
        <v>22</v>
      </c>
      <c r="D16" s="80">
        <v>5.5</v>
      </c>
      <c r="E16" s="73">
        <v>5.5</v>
      </c>
      <c r="F16" s="74"/>
      <c r="G16" s="74"/>
      <c r="H16" s="74"/>
      <c r="I16" s="75">
        <v>1</v>
      </c>
    </row>
    <row r="17" spans="1:9" ht="24.95" customHeight="1">
      <c r="A17" s="285"/>
      <c r="B17" s="205" t="s">
        <v>34</v>
      </c>
      <c r="C17" s="91" t="s">
        <v>22</v>
      </c>
      <c r="D17" s="80">
        <v>8.9</v>
      </c>
      <c r="E17" s="73">
        <v>8.9</v>
      </c>
      <c r="F17" s="74"/>
      <c r="G17" s="74"/>
      <c r="H17" s="74"/>
      <c r="I17" s="75">
        <v>5</v>
      </c>
    </row>
    <row r="18" spans="1:9" ht="24.95" customHeight="1">
      <c r="A18" s="285"/>
      <c r="B18" s="205" t="s">
        <v>35</v>
      </c>
      <c r="C18" s="91" t="s">
        <v>22</v>
      </c>
      <c r="D18" s="80">
        <v>11.8</v>
      </c>
      <c r="E18" s="74"/>
      <c r="F18" s="73">
        <v>11.8</v>
      </c>
      <c r="G18" s="74"/>
      <c r="H18" s="74"/>
      <c r="I18" s="75">
        <v>5</v>
      </c>
    </row>
    <row r="19" spans="1:9" ht="24.95" customHeight="1">
      <c r="A19" s="285"/>
      <c r="B19" s="205" t="s">
        <v>36</v>
      </c>
      <c r="C19" s="91" t="s">
        <v>22</v>
      </c>
      <c r="D19" s="80">
        <v>3.4</v>
      </c>
      <c r="E19" s="74"/>
      <c r="F19" s="73">
        <v>3.4</v>
      </c>
      <c r="G19" s="74"/>
      <c r="H19" s="74"/>
      <c r="I19" s="75">
        <v>10</v>
      </c>
    </row>
    <row r="20" spans="1:9" ht="24.95" customHeight="1">
      <c r="A20" s="285"/>
      <c r="B20" s="205" t="s">
        <v>37</v>
      </c>
      <c r="C20" s="91" t="s">
        <v>22</v>
      </c>
      <c r="D20" s="80">
        <v>3.4</v>
      </c>
      <c r="E20" s="74"/>
      <c r="F20" s="73">
        <v>3.4</v>
      </c>
      <c r="G20" s="74"/>
      <c r="H20" s="74"/>
      <c r="I20" s="75">
        <v>10</v>
      </c>
    </row>
    <row r="21" spans="1:9" ht="24.95" customHeight="1">
      <c r="A21" s="285"/>
      <c r="B21" s="205" t="s">
        <v>38</v>
      </c>
      <c r="C21" s="91" t="s">
        <v>22</v>
      </c>
      <c r="D21" s="80">
        <v>10.9</v>
      </c>
      <c r="E21" s="73">
        <v>10.9</v>
      </c>
      <c r="F21" s="74"/>
      <c r="G21" s="74"/>
      <c r="H21" s="74"/>
      <c r="I21" s="75">
        <v>5</v>
      </c>
    </row>
    <row r="22" spans="1:9" ht="24.95" customHeight="1">
      <c r="A22" s="285"/>
      <c r="B22" s="205" t="s">
        <v>39</v>
      </c>
      <c r="C22" s="91" t="s">
        <v>22</v>
      </c>
      <c r="D22" s="80">
        <v>5</v>
      </c>
      <c r="E22" s="73">
        <v>5</v>
      </c>
      <c r="F22" s="74"/>
      <c r="G22" s="74"/>
      <c r="H22" s="74"/>
      <c r="I22" s="75">
        <v>1</v>
      </c>
    </row>
    <row r="23" spans="1:9" ht="24.95" customHeight="1">
      <c r="A23" s="285"/>
      <c r="B23" s="205" t="s">
        <v>40</v>
      </c>
      <c r="C23" s="91" t="s">
        <v>22</v>
      </c>
      <c r="D23" s="80">
        <v>20.5</v>
      </c>
      <c r="E23" s="74"/>
      <c r="F23" s="73">
        <v>20.5</v>
      </c>
      <c r="G23" s="74"/>
      <c r="H23" s="74"/>
      <c r="I23" s="75">
        <v>5</v>
      </c>
    </row>
    <row r="24" spans="1:9" ht="24.95" customHeight="1">
      <c r="A24" s="285"/>
      <c r="B24" s="205" t="s">
        <v>41</v>
      </c>
      <c r="C24" s="91" t="s">
        <v>22</v>
      </c>
      <c r="D24" s="80">
        <v>20.5</v>
      </c>
      <c r="E24" s="74"/>
      <c r="F24" s="73">
        <v>20.5</v>
      </c>
      <c r="G24" s="74"/>
      <c r="H24" s="74"/>
      <c r="I24" s="75">
        <v>5</v>
      </c>
    </row>
    <row r="25" spans="1:9" ht="24.95" customHeight="1">
      <c r="A25" s="285"/>
      <c r="B25" s="205" t="s">
        <v>42</v>
      </c>
      <c r="C25" s="91" t="s">
        <v>22</v>
      </c>
      <c r="D25" s="80">
        <v>20.5</v>
      </c>
      <c r="E25" s="74"/>
      <c r="F25" s="73">
        <v>20.5</v>
      </c>
      <c r="G25" s="74"/>
      <c r="H25" s="74"/>
      <c r="I25" s="75">
        <v>5</v>
      </c>
    </row>
    <row r="26" spans="1:9" ht="24.95" customHeight="1">
      <c r="A26" s="285"/>
      <c r="B26" s="205" t="s">
        <v>43</v>
      </c>
      <c r="C26" s="91" t="s">
        <v>22</v>
      </c>
      <c r="D26" s="80">
        <v>20.5</v>
      </c>
      <c r="E26" s="74"/>
      <c r="F26" s="73">
        <v>20.5</v>
      </c>
      <c r="G26" s="74"/>
      <c r="H26" s="74"/>
      <c r="I26" s="75">
        <v>5</v>
      </c>
    </row>
    <row r="27" spans="1:9" ht="24.95" customHeight="1">
      <c r="A27" s="285"/>
      <c r="B27" s="205" t="s">
        <v>44</v>
      </c>
      <c r="C27" s="91" t="s">
        <v>22</v>
      </c>
      <c r="D27" s="80">
        <v>20.399999999999999</v>
      </c>
      <c r="E27" s="74"/>
      <c r="F27" s="73">
        <v>20.399999999999999</v>
      </c>
      <c r="G27" s="74"/>
      <c r="H27" s="74"/>
      <c r="I27" s="75">
        <v>5</v>
      </c>
    </row>
    <row r="28" spans="1:9" ht="24.95" customHeight="1">
      <c r="A28" s="285"/>
      <c r="B28" s="205" t="s">
        <v>45</v>
      </c>
      <c r="C28" s="91" t="s">
        <v>22</v>
      </c>
      <c r="D28" s="80">
        <v>19.8</v>
      </c>
      <c r="E28" s="74"/>
      <c r="F28" s="73">
        <v>19.8</v>
      </c>
      <c r="G28" s="74"/>
      <c r="H28" s="74"/>
      <c r="I28" s="75">
        <v>5</v>
      </c>
    </row>
    <row r="29" spans="1:9" ht="24.95" customHeight="1">
      <c r="A29" s="285"/>
      <c r="B29" s="205" t="s">
        <v>46</v>
      </c>
      <c r="C29" s="91" t="s">
        <v>22</v>
      </c>
      <c r="D29" s="80">
        <v>62</v>
      </c>
      <c r="E29" s="73">
        <v>62</v>
      </c>
      <c r="F29" s="74"/>
      <c r="G29" s="74"/>
      <c r="H29" s="74"/>
      <c r="I29" s="75">
        <v>5</v>
      </c>
    </row>
    <row r="30" spans="1:9" ht="24.95" customHeight="1">
      <c r="A30" s="285"/>
      <c r="B30" s="205" t="s">
        <v>47</v>
      </c>
      <c r="C30" s="91" t="s">
        <v>22</v>
      </c>
      <c r="D30" s="80">
        <v>21.6</v>
      </c>
      <c r="E30" s="74"/>
      <c r="F30" s="73">
        <v>21.6</v>
      </c>
      <c r="G30" s="74"/>
      <c r="H30" s="74"/>
      <c r="I30" s="75">
        <v>5</v>
      </c>
    </row>
    <row r="31" spans="1:9" ht="24.95" customHeight="1">
      <c r="A31" s="285"/>
      <c r="B31" s="206" t="s">
        <v>48</v>
      </c>
      <c r="C31" s="91" t="s">
        <v>22</v>
      </c>
      <c r="D31" s="80">
        <v>3.26</v>
      </c>
      <c r="E31" s="74"/>
      <c r="F31" s="73">
        <v>3.26</v>
      </c>
      <c r="G31" s="74"/>
      <c r="H31" s="74"/>
      <c r="I31" s="75">
        <v>10</v>
      </c>
    </row>
    <row r="32" spans="1:9" ht="24.95" customHeight="1">
      <c r="A32" s="285"/>
      <c r="B32" s="205" t="s">
        <v>49</v>
      </c>
      <c r="C32" s="91" t="s">
        <v>22</v>
      </c>
      <c r="D32" s="80">
        <v>5.3</v>
      </c>
      <c r="E32" s="74"/>
      <c r="F32" s="73">
        <v>5.3</v>
      </c>
      <c r="G32" s="74"/>
      <c r="H32" s="74"/>
      <c r="I32" s="75">
        <v>10</v>
      </c>
    </row>
    <row r="33" spans="1:9" ht="24.95" customHeight="1">
      <c r="A33" s="285"/>
      <c r="B33" s="205" t="s">
        <v>50</v>
      </c>
      <c r="C33" s="91" t="s">
        <v>22</v>
      </c>
      <c r="D33" s="80">
        <v>8.1999999999999993</v>
      </c>
      <c r="E33" s="74"/>
      <c r="F33" s="73">
        <v>8.1999999999999993</v>
      </c>
      <c r="G33" s="74"/>
      <c r="H33" s="74"/>
      <c r="I33" s="75">
        <v>5</v>
      </c>
    </row>
    <row r="34" spans="1:9" ht="24.95" customHeight="1">
      <c r="A34" s="285"/>
      <c r="B34" s="205" t="s">
        <v>51</v>
      </c>
      <c r="C34" s="91" t="s">
        <v>22</v>
      </c>
      <c r="D34" s="80">
        <v>8.8000000000000007</v>
      </c>
      <c r="E34" s="74"/>
      <c r="F34" s="73">
        <v>8.8000000000000007</v>
      </c>
      <c r="G34" s="74"/>
      <c r="H34" s="74"/>
      <c r="I34" s="75">
        <v>5</v>
      </c>
    </row>
    <row r="35" spans="1:9" ht="24.95" customHeight="1">
      <c r="A35" s="285"/>
      <c r="B35" s="216" t="s">
        <v>52</v>
      </c>
      <c r="C35" s="91" t="s">
        <v>22</v>
      </c>
      <c r="D35" s="80">
        <v>9.5</v>
      </c>
      <c r="E35" s="73">
        <v>9.5</v>
      </c>
      <c r="F35" s="74"/>
      <c r="G35" s="74"/>
      <c r="H35" s="74"/>
      <c r="I35" s="75">
        <v>5</v>
      </c>
    </row>
    <row r="36" spans="1:9" ht="24.95" customHeight="1">
      <c r="A36" s="285"/>
      <c r="B36" s="84" t="s">
        <v>53</v>
      </c>
      <c r="C36" s="91" t="s">
        <v>22</v>
      </c>
      <c r="D36" s="80">
        <v>5.4</v>
      </c>
      <c r="E36" s="73">
        <v>5.4</v>
      </c>
      <c r="F36" s="74"/>
      <c r="G36" s="74"/>
      <c r="H36" s="74"/>
      <c r="I36" s="75">
        <v>5</v>
      </c>
    </row>
    <row r="37" spans="1:9" ht="24.95" customHeight="1">
      <c r="A37" s="285"/>
      <c r="B37" s="84" t="s">
        <v>54</v>
      </c>
      <c r="C37" s="91" t="s">
        <v>22</v>
      </c>
      <c r="D37" s="80">
        <f>12.5+8.8</f>
        <v>21.3</v>
      </c>
      <c r="E37" s="73">
        <f>12.5+8.8</f>
        <v>21.3</v>
      </c>
      <c r="F37" s="74"/>
      <c r="G37" s="74"/>
      <c r="H37" s="74"/>
      <c r="I37" s="75">
        <v>10</v>
      </c>
    </row>
    <row r="38" spans="1:9" ht="24.95" customHeight="1">
      <c r="A38" s="285"/>
      <c r="B38" s="84" t="s">
        <v>54</v>
      </c>
      <c r="C38" s="91" t="s">
        <v>22</v>
      </c>
      <c r="D38" s="80">
        <v>13.1</v>
      </c>
      <c r="E38" s="73">
        <v>13.1</v>
      </c>
      <c r="F38" s="74"/>
      <c r="G38" s="74"/>
      <c r="H38" s="74"/>
      <c r="I38" s="75">
        <v>10</v>
      </c>
    </row>
    <row r="39" spans="1:9" ht="24.95" customHeight="1">
      <c r="A39" s="285"/>
      <c r="B39" s="87" t="s">
        <v>55</v>
      </c>
      <c r="C39" s="106" t="s">
        <v>22</v>
      </c>
      <c r="D39" s="83">
        <v>104.2</v>
      </c>
      <c r="E39" s="100">
        <v>104.2</v>
      </c>
      <c r="F39" s="99"/>
      <c r="G39" s="99"/>
      <c r="H39" s="99"/>
      <c r="I39" s="101">
        <v>10</v>
      </c>
    </row>
    <row r="40" spans="1:9" ht="24.95" customHeight="1">
      <c r="A40" s="294" t="s">
        <v>56</v>
      </c>
      <c r="B40" s="294"/>
      <c r="C40" s="294"/>
      <c r="D40" s="294"/>
      <c r="E40" s="294"/>
      <c r="F40" s="294"/>
      <c r="G40" s="294"/>
      <c r="H40" s="294"/>
      <c r="I40" s="294"/>
    </row>
    <row r="41" spans="1:9" ht="24.95" customHeight="1">
      <c r="A41" s="284" t="s">
        <v>57</v>
      </c>
      <c r="B41" s="209" t="s">
        <v>58</v>
      </c>
      <c r="C41" s="88" t="s">
        <v>22</v>
      </c>
      <c r="D41" s="79">
        <v>24.8</v>
      </c>
      <c r="E41" s="92">
        <v>24.8</v>
      </c>
      <c r="F41" s="71"/>
      <c r="G41" s="71"/>
      <c r="H41" s="71"/>
      <c r="I41" s="72">
        <v>5</v>
      </c>
    </row>
    <row r="42" spans="1:9" ht="24.95" customHeight="1">
      <c r="A42" s="285"/>
      <c r="B42" s="205" t="s">
        <v>59</v>
      </c>
      <c r="C42" s="91" t="s">
        <v>22</v>
      </c>
      <c r="D42" s="80">
        <v>17.100000000000001</v>
      </c>
      <c r="E42" s="74"/>
      <c r="F42" s="73">
        <v>17.100000000000001</v>
      </c>
      <c r="G42" s="74"/>
      <c r="H42" s="74"/>
      <c r="I42" s="75">
        <v>5</v>
      </c>
    </row>
    <row r="43" spans="1:9" ht="24.95" customHeight="1">
      <c r="A43" s="285"/>
      <c r="B43" s="205" t="s">
        <v>60</v>
      </c>
      <c r="C43" s="91" t="s">
        <v>22</v>
      </c>
      <c r="D43" s="80">
        <v>19</v>
      </c>
      <c r="E43" s="74"/>
      <c r="F43" s="73">
        <v>19</v>
      </c>
      <c r="G43" s="74"/>
      <c r="H43" s="74"/>
      <c r="I43" s="75">
        <v>5</v>
      </c>
    </row>
    <row r="44" spans="1:9" ht="24.95" customHeight="1">
      <c r="A44" s="285"/>
      <c r="B44" s="205" t="s">
        <v>61</v>
      </c>
      <c r="C44" s="91" t="s">
        <v>22</v>
      </c>
      <c r="D44" s="80">
        <v>20.5</v>
      </c>
      <c r="E44" s="74"/>
      <c r="F44" s="73">
        <v>20.5</v>
      </c>
      <c r="G44" s="74"/>
      <c r="H44" s="74"/>
      <c r="I44" s="75">
        <v>5</v>
      </c>
    </row>
    <row r="45" spans="1:9" ht="24.95" customHeight="1">
      <c r="A45" s="285"/>
      <c r="B45" s="205" t="s">
        <v>62</v>
      </c>
      <c r="C45" s="91" t="s">
        <v>22</v>
      </c>
      <c r="D45" s="80">
        <v>26.1</v>
      </c>
      <c r="E45" s="74"/>
      <c r="F45" s="73">
        <v>26.1</v>
      </c>
      <c r="G45" s="74"/>
      <c r="H45" s="74"/>
      <c r="I45" s="75">
        <v>5</v>
      </c>
    </row>
    <row r="46" spans="1:9" ht="24.95" customHeight="1">
      <c r="A46" s="285"/>
      <c r="B46" s="207" t="s">
        <v>63</v>
      </c>
      <c r="C46" s="91" t="s">
        <v>22</v>
      </c>
      <c r="D46" s="80">
        <v>14.9</v>
      </c>
      <c r="E46" s="74"/>
      <c r="F46" s="73">
        <v>14.9</v>
      </c>
      <c r="G46" s="74"/>
      <c r="H46" s="74"/>
      <c r="I46" s="75">
        <v>10</v>
      </c>
    </row>
    <row r="47" spans="1:9" ht="24.95" customHeight="1">
      <c r="A47" s="285"/>
      <c r="B47" s="205" t="s">
        <v>64</v>
      </c>
      <c r="C47" s="91" t="s">
        <v>22</v>
      </c>
      <c r="D47" s="80">
        <v>15.2</v>
      </c>
      <c r="E47" s="74"/>
      <c r="F47" s="73">
        <v>15.2</v>
      </c>
      <c r="G47" s="74"/>
      <c r="H47" s="74"/>
      <c r="I47" s="75">
        <v>5</v>
      </c>
    </row>
    <row r="48" spans="1:9" ht="24.95" customHeight="1">
      <c r="A48" s="285"/>
      <c r="B48" s="216" t="s">
        <v>65</v>
      </c>
      <c r="C48" s="91" t="s">
        <v>22</v>
      </c>
      <c r="D48" s="80">
        <v>16.100000000000001</v>
      </c>
      <c r="E48" s="73">
        <v>16.100000000000001</v>
      </c>
      <c r="F48" s="73"/>
      <c r="G48" s="74"/>
      <c r="H48" s="74"/>
      <c r="I48" s="75">
        <v>5</v>
      </c>
    </row>
    <row r="49" spans="1:10" ht="24.95" customHeight="1">
      <c r="A49" s="285"/>
      <c r="B49" s="205" t="s">
        <v>66</v>
      </c>
      <c r="C49" s="91" t="s">
        <v>22</v>
      </c>
      <c r="D49" s="80">
        <v>16.2</v>
      </c>
      <c r="E49" s="74"/>
      <c r="F49" s="73">
        <v>16.2</v>
      </c>
      <c r="G49" s="74"/>
      <c r="H49" s="74"/>
      <c r="I49" s="75">
        <v>5</v>
      </c>
    </row>
    <row r="50" spans="1:10" ht="24.95" customHeight="1">
      <c r="A50" s="285"/>
      <c r="B50" s="205" t="s">
        <v>67</v>
      </c>
      <c r="C50" s="91" t="s">
        <v>22</v>
      </c>
      <c r="D50" s="80">
        <v>16.2</v>
      </c>
      <c r="E50" s="73">
        <v>16.2</v>
      </c>
      <c r="F50" s="74"/>
      <c r="G50" s="74"/>
      <c r="H50" s="74"/>
      <c r="I50" s="75">
        <v>5</v>
      </c>
    </row>
    <row r="51" spans="1:10" ht="24.95" customHeight="1">
      <c r="A51" s="285"/>
      <c r="B51" s="205" t="s">
        <v>68</v>
      </c>
      <c r="C51" s="91" t="s">
        <v>22</v>
      </c>
      <c r="D51" s="80">
        <v>16.2</v>
      </c>
      <c r="E51" s="73">
        <v>16.2</v>
      </c>
      <c r="F51" s="74"/>
      <c r="G51" s="74"/>
      <c r="H51" s="74"/>
      <c r="I51" s="75">
        <v>5</v>
      </c>
    </row>
    <row r="52" spans="1:10" ht="24.95" customHeight="1">
      <c r="A52" s="285"/>
      <c r="B52" s="206" t="s">
        <v>69</v>
      </c>
      <c r="C52" s="91" t="s">
        <v>22</v>
      </c>
      <c r="D52" s="80">
        <v>16.2</v>
      </c>
      <c r="E52" s="73">
        <v>16.2</v>
      </c>
      <c r="F52" s="74"/>
      <c r="G52" s="74"/>
      <c r="H52" s="74"/>
      <c r="I52" s="75">
        <v>5</v>
      </c>
    </row>
    <row r="53" spans="1:10" ht="24.95" customHeight="1">
      <c r="A53" s="285"/>
      <c r="B53" s="206" t="s">
        <v>70</v>
      </c>
      <c r="C53" s="91" t="s">
        <v>22</v>
      </c>
      <c r="D53" s="80">
        <v>16.2</v>
      </c>
      <c r="E53" s="73">
        <v>16.2</v>
      </c>
      <c r="F53" s="74"/>
      <c r="G53" s="74"/>
      <c r="H53" s="74"/>
      <c r="I53" s="75">
        <v>5</v>
      </c>
    </row>
    <row r="54" spans="1:10" ht="24.95" customHeight="1">
      <c r="A54" s="285"/>
      <c r="B54" s="205" t="s">
        <v>71</v>
      </c>
      <c r="C54" s="91" t="s">
        <v>22</v>
      </c>
      <c r="D54" s="80">
        <v>16.2</v>
      </c>
      <c r="E54" s="74"/>
      <c r="F54" s="73">
        <v>16.2</v>
      </c>
      <c r="G54" s="74"/>
      <c r="H54" s="74"/>
      <c r="I54" s="75">
        <v>5</v>
      </c>
    </row>
    <row r="55" spans="1:10" ht="24.95" customHeight="1">
      <c r="A55" s="285"/>
      <c r="B55" s="205" t="s">
        <v>72</v>
      </c>
      <c r="C55" s="91" t="s">
        <v>22</v>
      </c>
      <c r="D55" s="80">
        <v>16.7</v>
      </c>
      <c r="E55" s="74"/>
      <c r="F55" s="73">
        <v>16.7</v>
      </c>
      <c r="G55" s="74"/>
      <c r="H55" s="74"/>
      <c r="I55" s="75">
        <v>5</v>
      </c>
    </row>
    <row r="56" spans="1:10" ht="24.95" customHeight="1">
      <c r="A56" s="285"/>
      <c r="B56" s="84" t="s">
        <v>73</v>
      </c>
      <c r="C56" s="91" t="s">
        <v>22</v>
      </c>
      <c r="D56" s="83">
        <f>24.7/2</f>
        <v>12.35</v>
      </c>
      <c r="E56" s="75"/>
      <c r="F56" s="107">
        <v>12.35</v>
      </c>
      <c r="G56" s="74"/>
      <c r="H56" s="74"/>
      <c r="I56" s="75">
        <v>5</v>
      </c>
    </row>
    <row r="57" spans="1:10" ht="24.95" customHeight="1">
      <c r="A57" s="285"/>
      <c r="B57" s="84" t="s">
        <v>74</v>
      </c>
      <c r="C57" s="91" t="s">
        <v>22</v>
      </c>
      <c r="D57" s="82">
        <v>12.35</v>
      </c>
      <c r="E57" s="75">
        <v>12.35</v>
      </c>
      <c r="F57" s="96"/>
      <c r="G57" s="74"/>
      <c r="H57" s="74"/>
      <c r="I57" s="75">
        <v>5</v>
      </c>
    </row>
    <row r="58" spans="1:10" ht="24.95" customHeight="1">
      <c r="A58" s="285"/>
      <c r="B58" s="205" t="s">
        <v>75</v>
      </c>
      <c r="C58" s="91" t="s">
        <v>22</v>
      </c>
      <c r="D58" s="80">
        <v>3.5</v>
      </c>
      <c r="E58" s="74"/>
      <c r="F58" s="73">
        <v>3.5</v>
      </c>
      <c r="G58" s="74"/>
      <c r="H58" s="74"/>
      <c r="I58" s="75">
        <v>5</v>
      </c>
    </row>
    <row r="59" spans="1:10" ht="24.95" customHeight="1">
      <c r="A59" s="285"/>
      <c r="B59" s="205" t="s">
        <v>76</v>
      </c>
      <c r="C59" s="91" t="s">
        <v>22</v>
      </c>
      <c r="D59" s="80">
        <v>3.5</v>
      </c>
      <c r="E59" s="74"/>
      <c r="F59" s="73">
        <v>3.5</v>
      </c>
      <c r="G59" s="74"/>
      <c r="H59" s="74"/>
      <c r="I59" s="75">
        <v>5</v>
      </c>
    </row>
    <row r="60" spans="1:10" ht="24.95" customHeight="1">
      <c r="A60" s="285"/>
      <c r="B60" s="205" t="s">
        <v>77</v>
      </c>
      <c r="C60" s="91" t="s">
        <v>22</v>
      </c>
      <c r="D60" s="80">
        <v>14.9</v>
      </c>
      <c r="E60" s="74"/>
      <c r="F60" s="73">
        <v>14.9</v>
      </c>
      <c r="G60" s="74"/>
      <c r="H60" s="74"/>
      <c r="I60" s="75">
        <v>5</v>
      </c>
    </row>
    <row r="61" spans="1:10" ht="24.95" customHeight="1">
      <c r="A61" s="285"/>
      <c r="B61" s="205" t="s">
        <v>78</v>
      </c>
      <c r="C61" s="91" t="s">
        <v>22</v>
      </c>
      <c r="D61" s="80">
        <v>10.199999999999999</v>
      </c>
      <c r="E61" s="73">
        <v>10.199999999999999</v>
      </c>
      <c r="F61" s="74"/>
      <c r="G61" s="74"/>
      <c r="H61" s="74"/>
      <c r="I61" s="75">
        <v>5</v>
      </c>
    </row>
    <row r="62" spans="1:10" ht="24.95" customHeight="1">
      <c r="A62" s="285"/>
      <c r="B62" s="205" t="s">
        <v>79</v>
      </c>
      <c r="C62" s="91" t="s">
        <v>22</v>
      </c>
      <c r="D62" s="80">
        <v>10.199999999999999</v>
      </c>
      <c r="E62" s="73">
        <v>10.199999999999999</v>
      </c>
      <c r="F62" s="74"/>
      <c r="G62" s="74"/>
      <c r="H62" s="74"/>
      <c r="I62" s="75">
        <v>5</v>
      </c>
    </row>
    <row r="63" spans="1:10" ht="24.95" customHeight="1">
      <c r="A63" s="285"/>
      <c r="B63" s="85" t="s">
        <v>80</v>
      </c>
      <c r="C63" s="91" t="s">
        <v>22</v>
      </c>
      <c r="D63" s="82">
        <v>128.1</v>
      </c>
      <c r="E63" s="96">
        <v>19.899999999999999</v>
      </c>
      <c r="F63" s="97"/>
      <c r="G63" s="97"/>
      <c r="H63" s="97"/>
      <c r="I63" s="98">
        <v>10</v>
      </c>
    </row>
    <row r="64" spans="1:10" ht="24.95" customHeight="1">
      <c r="A64" s="288" t="s">
        <v>81</v>
      </c>
      <c r="B64" s="253" t="s">
        <v>82</v>
      </c>
      <c r="C64" s="91" t="s">
        <v>22</v>
      </c>
      <c r="D64" s="80">
        <v>20</v>
      </c>
      <c r="E64" s="73">
        <v>20</v>
      </c>
      <c r="F64" s="74"/>
      <c r="G64" s="74"/>
      <c r="H64" s="74"/>
      <c r="I64" s="75">
        <v>5</v>
      </c>
      <c r="J64" s="65"/>
    </row>
    <row r="65" spans="1:12" ht="24.95" customHeight="1">
      <c r="A65" s="289"/>
      <c r="B65" s="254" t="s">
        <v>83</v>
      </c>
      <c r="C65" s="91" t="s">
        <v>22</v>
      </c>
      <c r="D65" s="80">
        <f>9*4</f>
        <v>36</v>
      </c>
      <c r="E65" s="73">
        <f>9*4</f>
        <v>36</v>
      </c>
      <c r="F65" s="74"/>
      <c r="G65" s="74"/>
      <c r="H65" s="74"/>
      <c r="I65" s="75">
        <v>5</v>
      </c>
    </row>
    <row r="66" spans="1:12" ht="24.95" customHeight="1">
      <c r="A66" s="289"/>
      <c r="B66" s="248" t="s">
        <v>84</v>
      </c>
      <c r="C66" s="91" t="s">
        <v>22</v>
      </c>
      <c r="D66" s="80">
        <v>34.4</v>
      </c>
      <c r="E66" s="73">
        <v>34.4</v>
      </c>
      <c r="F66" s="74"/>
      <c r="G66" s="74"/>
      <c r="H66" s="74"/>
      <c r="I66" s="75">
        <v>5</v>
      </c>
    </row>
    <row r="67" spans="1:12" ht="24.95" customHeight="1">
      <c r="A67" s="289"/>
      <c r="B67" s="257" t="s">
        <v>85</v>
      </c>
      <c r="C67" s="210" t="s">
        <v>22</v>
      </c>
      <c r="D67" s="211">
        <v>5</v>
      </c>
      <c r="E67" s="212">
        <v>5</v>
      </c>
      <c r="F67" s="213"/>
      <c r="G67" s="213"/>
      <c r="H67" s="213"/>
      <c r="I67" s="214">
        <v>5</v>
      </c>
    </row>
    <row r="68" spans="1:12" ht="24.95" customHeight="1">
      <c r="A68" s="289"/>
      <c r="B68" s="257" t="s">
        <v>85</v>
      </c>
      <c r="C68" s="210" t="s">
        <v>22</v>
      </c>
      <c r="D68" s="211">
        <v>11.9</v>
      </c>
      <c r="E68" s="212">
        <v>11.9</v>
      </c>
      <c r="F68" s="213"/>
      <c r="G68" s="213"/>
      <c r="H68" s="213"/>
      <c r="I68" s="214">
        <v>5</v>
      </c>
      <c r="L68" s="256"/>
    </row>
    <row r="69" spans="1:12" ht="24.95" customHeight="1">
      <c r="A69" s="289"/>
      <c r="B69" s="249" t="s">
        <v>86</v>
      </c>
      <c r="C69" s="91" t="s">
        <v>22</v>
      </c>
      <c r="D69" s="80">
        <v>3.1</v>
      </c>
      <c r="E69" s="74"/>
      <c r="F69" s="73">
        <v>3.1</v>
      </c>
      <c r="G69" s="74"/>
      <c r="H69" s="74"/>
      <c r="I69" s="75">
        <v>15</v>
      </c>
    </row>
    <row r="70" spans="1:12" ht="24.95" customHeight="1">
      <c r="A70" s="290"/>
      <c r="B70" s="249" t="s">
        <v>87</v>
      </c>
      <c r="C70" s="91" t="s">
        <v>22</v>
      </c>
      <c r="D70" s="80">
        <v>7.1</v>
      </c>
      <c r="E70" s="73">
        <v>7.1</v>
      </c>
      <c r="F70" s="74"/>
      <c r="G70" s="74"/>
      <c r="H70" s="74"/>
      <c r="I70" s="75">
        <v>2</v>
      </c>
    </row>
    <row r="71" spans="1:12" ht="24.95" customHeight="1">
      <c r="A71" s="255"/>
      <c r="B71" s="248" t="s">
        <v>88</v>
      </c>
      <c r="C71" s="91" t="s">
        <v>22</v>
      </c>
      <c r="D71" s="80">
        <v>162.1</v>
      </c>
      <c r="E71" s="73">
        <v>162.1</v>
      </c>
      <c r="F71" s="74"/>
      <c r="G71" s="74"/>
      <c r="H71" s="74"/>
      <c r="I71" s="75">
        <v>5</v>
      </c>
    </row>
    <row r="72" spans="1:12" ht="24.95" customHeight="1">
      <c r="A72" s="293" t="s">
        <v>89</v>
      </c>
      <c r="B72" s="250" t="s">
        <v>90</v>
      </c>
      <c r="C72" s="91" t="s">
        <v>22</v>
      </c>
      <c r="D72" s="80">
        <v>7.2</v>
      </c>
      <c r="E72" s="74"/>
      <c r="F72" s="73">
        <v>7.2</v>
      </c>
      <c r="G72" s="74"/>
      <c r="H72" s="74"/>
      <c r="I72" s="75">
        <v>1</v>
      </c>
    </row>
    <row r="73" spans="1:12" ht="24.95" customHeight="1">
      <c r="A73" s="291"/>
      <c r="B73" s="250" t="s">
        <v>91</v>
      </c>
      <c r="C73" s="91" t="s">
        <v>22</v>
      </c>
      <c r="D73" s="80">
        <v>7.6</v>
      </c>
      <c r="E73" s="74"/>
      <c r="F73" s="73">
        <v>7.6</v>
      </c>
      <c r="G73" s="74"/>
      <c r="H73" s="74"/>
      <c r="I73" s="75">
        <v>5</v>
      </c>
    </row>
    <row r="74" spans="1:12" ht="24.95" customHeight="1">
      <c r="A74" s="291"/>
      <c r="B74" s="249" t="s">
        <v>92</v>
      </c>
      <c r="C74" s="91" t="s">
        <v>22</v>
      </c>
      <c r="D74" s="80">
        <v>16.8</v>
      </c>
      <c r="E74" s="74"/>
      <c r="F74" s="73">
        <v>16.8</v>
      </c>
      <c r="G74" s="74"/>
      <c r="H74" s="74"/>
      <c r="I74" s="75">
        <v>5</v>
      </c>
    </row>
    <row r="75" spans="1:12" ht="24.95" customHeight="1">
      <c r="A75" s="291"/>
      <c r="B75" s="249" t="s">
        <v>93</v>
      </c>
      <c r="C75" s="91" t="s">
        <v>22</v>
      </c>
      <c r="D75" s="80">
        <v>22.5</v>
      </c>
      <c r="E75" s="74"/>
      <c r="F75" s="73">
        <v>22.5</v>
      </c>
      <c r="G75" s="74"/>
      <c r="H75" s="74"/>
      <c r="I75" s="75">
        <v>5</v>
      </c>
    </row>
    <row r="76" spans="1:12" ht="24.95" customHeight="1">
      <c r="A76" s="291"/>
      <c r="B76" s="251" t="s">
        <v>94</v>
      </c>
      <c r="C76" s="91" t="s">
        <v>22</v>
      </c>
      <c r="D76" s="80">
        <v>14.7</v>
      </c>
      <c r="E76" s="73">
        <v>14.7</v>
      </c>
      <c r="F76" s="74"/>
      <c r="G76" s="74"/>
      <c r="H76" s="74"/>
      <c r="I76" s="75">
        <v>1</v>
      </c>
    </row>
    <row r="77" spans="1:12" ht="24.95" customHeight="1">
      <c r="A77" s="292"/>
      <c r="B77" s="250" t="s">
        <v>95</v>
      </c>
      <c r="C77" s="91" t="s">
        <v>22</v>
      </c>
      <c r="D77" s="80">
        <v>10.9</v>
      </c>
      <c r="E77" s="73">
        <v>10.9</v>
      </c>
      <c r="F77" s="74"/>
      <c r="G77" s="74"/>
      <c r="H77" s="74"/>
      <c r="I77" s="75">
        <v>1</v>
      </c>
    </row>
    <row r="78" spans="1:12" ht="24.95" customHeight="1">
      <c r="A78" s="291" t="s">
        <v>96</v>
      </c>
      <c r="B78" s="249" t="s">
        <v>97</v>
      </c>
      <c r="C78" s="91" t="s">
        <v>22</v>
      </c>
      <c r="D78" s="80">
        <v>3.5</v>
      </c>
      <c r="E78" s="74"/>
      <c r="F78" s="73">
        <v>3.5</v>
      </c>
      <c r="G78" s="74"/>
      <c r="H78" s="74"/>
      <c r="I78" s="75">
        <v>10</v>
      </c>
    </row>
    <row r="79" spans="1:12" ht="24.95" customHeight="1">
      <c r="A79" s="292"/>
      <c r="B79" s="252" t="s">
        <v>98</v>
      </c>
      <c r="C79" s="106" t="s">
        <v>22</v>
      </c>
      <c r="D79" s="83">
        <v>3.5</v>
      </c>
      <c r="E79" s="99"/>
      <c r="F79" s="100">
        <v>3.5</v>
      </c>
      <c r="G79" s="99"/>
      <c r="H79" s="99"/>
      <c r="I79" s="101">
        <v>10</v>
      </c>
    </row>
    <row r="80" spans="1:12" ht="24.95" customHeight="1">
      <c r="A80" s="286" t="s">
        <v>99</v>
      </c>
      <c r="B80" s="286"/>
      <c r="C80" s="286"/>
      <c r="D80" s="286"/>
      <c r="E80" s="286"/>
      <c r="F80" s="286"/>
      <c r="G80" s="286"/>
      <c r="H80" s="286"/>
      <c r="I80" s="286"/>
    </row>
    <row r="81" spans="1:12" ht="24.95" customHeight="1">
      <c r="A81" s="284" t="s">
        <v>100</v>
      </c>
      <c r="B81" s="200" t="s">
        <v>101</v>
      </c>
      <c r="C81" s="91" t="s">
        <v>22</v>
      </c>
      <c r="D81" s="79">
        <v>27.5</v>
      </c>
      <c r="E81" s="92">
        <v>27.5</v>
      </c>
      <c r="F81" s="71"/>
      <c r="G81" s="71"/>
      <c r="H81" s="71"/>
      <c r="I81" s="72">
        <v>5</v>
      </c>
    </row>
    <row r="82" spans="1:12" ht="24.95" customHeight="1">
      <c r="A82" s="285"/>
      <c r="B82" s="84" t="s">
        <v>102</v>
      </c>
      <c r="C82" s="91" t="s">
        <v>22</v>
      </c>
      <c r="D82" s="80">
        <v>11.4</v>
      </c>
      <c r="E82" s="73">
        <v>11.4</v>
      </c>
      <c r="F82" s="74"/>
      <c r="G82" s="74"/>
      <c r="H82" s="74"/>
      <c r="I82" s="75">
        <v>6</v>
      </c>
    </row>
    <row r="83" spans="1:12" ht="24.95" customHeight="1">
      <c r="A83" s="285"/>
      <c r="B83" s="84" t="s">
        <v>103</v>
      </c>
      <c r="C83" s="91" t="s">
        <v>22</v>
      </c>
      <c r="D83" s="80">
        <v>10.199999999999999</v>
      </c>
      <c r="E83" s="73">
        <v>10.199999999999999</v>
      </c>
      <c r="F83" s="74"/>
      <c r="G83" s="74"/>
      <c r="H83" s="74"/>
      <c r="I83" s="75">
        <v>6</v>
      </c>
    </row>
    <row r="84" spans="1:12" ht="24.95" customHeight="1">
      <c r="A84" s="285"/>
      <c r="B84" s="84" t="s">
        <v>104</v>
      </c>
      <c r="C84" s="91" t="s">
        <v>22</v>
      </c>
      <c r="D84" s="80">
        <v>10.8</v>
      </c>
      <c r="E84" s="73">
        <v>10.8</v>
      </c>
      <c r="F84" s="74"/>
      <c r="G84" s="74"/>
      <c r="H84" s="74"/>
      <c r="I84" s="75">
        <v>6</v>
      </c>
    </row>
    <row r="85" spans="1:12" ht="24.95" customHeight="1">
      <c r="A85" s="285"/>
      <c r="B85" s="84" t="s">
        <v>105</v>
      </c>
      <c r="C85" s="91" t="s">
        <v>22</v>
      </c>
      <c r="D85" s="80">
        <v>10.8</v>
      </c>
      <c r="E85" s="73">
        <v>10.8</v>
      </c>
      <c r="F85" s="74"/>
      <c r="G85" s="74"/>
      <c r="H85" s="74"/>
      <c r="I85" s="75">
        <v>6</v>
      </c>
    </row>
    <row r="86" spans="1:12" ht="24.95" customHeight="1">
      <c r="A86" s="285"/>
      <c r="B86" s="247" t="s">
        <v>106</v>
      </c>
      <c r="C86" s="91" t="s">
        <v>22</v>
      </c>
      <c r="D86" s="80">
        <v>63.85</v>
      </c>
      <c r="E86" s="73">
        <v>63.85</v>
      </c>
      <c r="F86" s="74"/>
      <c r="G86" s="74"/>
      <c r="H86" s="74"/>
      <c r="I86" s="75">
        <v>5</v>
      </c>
    </row>
    <row r="87" spans="1:12" ht="24.95" customHeight="1">
      <c r="A87" s="285"/>
      <c r="B87" s="207" t="s">
        <v>107</v>
      </c>
      <c r="C87" s="91" t="s">
        <v>22</v>
      </c>
      <c r="D87" s="80">
        <v>13.7</v>
      </c>
      <c r="E87" s="73">
        <v>13.7</v>
      </c>
      <c r="F87" s="74"/>
      <c r="G87" s="74"/>
      <c r="H87" s="74"/>
      <c r="I87" s="75">
        <v>1</v>
      </c>
    </row>
    <row r="88" spans="1:12" ht="24.95" customHeight="1">
      <c r="A88" s="285"/>
      <c r="B88" s="247" t="s">
        <v>108</v>
      </c>
      <c r="C88" s="91" t="s">
        <v>22</v>
      </c>
      <c r="D88" s="80">
        <v>11.3</v>
      </c>
      <c r="E88" s="73">
        <v>11.3</v>
      </c>
      <c r="F88" s="74"/>
      <c r="G88" s="74"/>
      <c r="H88" s="74"/>
      <c r="I88" s="75">
        <v>1</v>
      </c>
    </row>
    <row r="89" spans="1:12" ht="24.95" customHeight="1">
      <c r="A89" s="285"/>
      <c r="B89" s="84" t="s">
        <v>109</v>
      </c>
      <c r="C89" s="91" t="s">
        <v>22</v>
      </c>
      <c r="D89" s="80">
        <v>33.200000000000003</v>
      </c>
      <c r="E89" s="73">
        <v>33.200000000000003</v>
      </c>
      <c r="F89" s="74"/>
      <c r="G89" s="74"/>
      <c r="H89" s="74"/>
      <c r="I89" s="75">
        <v>5</v>
      </c>
    </row>
    <row r="90" spans="1:12" ht="24.95" customHeight="1">
      <c r="A90" s="285"/>
      <c r="B90" s="205" t="s">
        <v>110</v>
      </c>
      <c r="C90" s="91" t="s">
        <v>22</v>
      </c>
      <c r="D90" s="80">
        <f>3.4+16.5+5.06</f>
        <v>24.959999999999997</v>
      </c>
      <c r="E90" s="74"/>
      <c r="F90" s="73">
        <f>3.4+16.5+5.06</f>
        <v>24.959999999999997</v>
      </c>
      <c r="G90" s="74"/>
      <c r="H90" s="74"/>
      <c r="I90" s="75">
        <v>5</v>
      </c>
    </row>
    <row r="91" spans="1:12" ht="24.95" customHeight="1">
      <c r="A91" s="285"/>
      <c r="B91" s="205" t="s">
        <v>111</v>
      </c>
      <c r="C91" s="91" t="s">
        <v>22</v>
      </c>
      <c r="D91" s="80">
        <v>4.2</v>
      </c>
      <c r="E91" s="74"/>
      <c r="F91" s="73">
        <v>4.2</v>
      </c>
      <c r="G91" s="74"/>
      <c r="H91" s="74"/>
      <c r="I91" s="75">
        <v>5</v>
      </c>
    </row>
    <row r="92" spans="1:12" ht="24.95" customHeight="1">
      <c r="A92" s="285"/>
      <c r="B92" s="208" t="s">
        <v>112</v>
      </c>
      <c r="C92" s="91" t="s">
        <v>22</v>
      </c>
      <c r="D92" s="81">
        <v>4.75</v>
      </c>
      <c r="E92" s="94"/>
      <c r="F92" s="93">
        <v>4.75</v>
      </c>
      <c r="G92" s="94"/>
      <c r="H92" s="94"/>
      <c r="I92" s="95">
        <v>5</v>
      </c>
    </row>
    <row r="93" spans="1:12" ht="19.5" customHeight="1">
      <c r="A93" s="287" t="s">
        <v>113</v>
      </c>
      <c r="B93" s="287"/>
      <c r="C93" s="287"/>
      <c r="D93" s="62">
        <f>SUM(D5:D92)</f>
        <v>1690.0200000000004</v>
      </c>
      <c r="E93" s="62">
        <f t="shared" ref="E93:H93" si="0">SUM(E5:E92)</f>
        <v>929.9</v>
      </c>
      <c r="F93" s="62">
        <f t="shared" si="0"/>
        <v>651.92000000000019</v>
      </c>
      <c r="G93" s="62">
        <f t="shared" si="0"/>
        <v>0</v>
      </c>
      <c r="H93" s="62">
        <f t="shared" si="0"/>
        <v>0</v>
      </c>
      <c r="I93" s="62"/>
    </row>
    <row r="94" spans="1:12">
      <c r="J94" s="258"/>
      <c r="K94" s="259"/>
      <c r="L94" s="259"/>
    </row>
    <row r="95" spans="1:12">
      <c r="A95" s="102" t="s">
        <v>114</v>
      </c>
      <c r="B95" s="103"/>
      <c r="C95" s="103"/>
      <c r="D95" s="104"/>
      <c r="E95" s="104"/>
      <c r="F95" s="105"/>
      <c r="G95" s="104"/>
      <c r="H95" s="104"/>
      <c r="I95" s="104"/>
      <c r="J95" s="258"/>
      <c r="K95" s="259"/>
      <c r="L95" s="259"/>
    </row>
    <row r="96" spans="1:12">
      <c r="L96" s="66"/>
    </row>
  </sheetData>
  <mergeCells count="12">
    <mergeCell ref="A81:A92"/>
    <mergeCell ref="A2:I2"/>
    <mergeCell ref="A1:I1"/>
    <mergeCell ref="A93:C93"/>
    <mergeCell ref="A5:A39"/>
    <mergeCell ref="A41:A63"/>
    <mergeCell ref="A64:A70"/>
    <mergeCell ref="A78:A79"/>
    <mergeCell ref="A72:A77"/>
    <mergeCell ref="A40:I40"/>
    <mergeCell ref="A80:I80"/>
    <mergeCell ref="A4:I4"/>
  </mergeCells>
  <phoneticPr fontId="4" type="noConversion"/>
  <printOptions horizontalCentered="1"/>
  <pageMargins left="0.39370078740157483" right="0.39370078740157483" top="0.39370078740157483" bottom="0.59055118110236227" header="0.51181102362204722" footer="0.51181102362204722"/>
  <pageSetup paperSize="9" scale="85" orientation="portrait" r:id="rId1"/>
  <headerFooter alignWithMargins="0">
    <oddFooter>&amp;LCCP Bionettoyage 2022&amp;RAvr 21 / J.B</oddFooter>
  </headerFooter>
  <rowBreaks count="1" manualBreakCount="1">
    <brk id="80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0"/>
  <sheetViews>
    <sheetView view="pageBreakPreview" topLeftCell="A41" zoomScaleNormal="100" zoomScaleSheetLayoutView="100" workbookViewId="0">
      <selection activeCell="D53" sqref="D53"/>
    </sheetView>
  </sheetViews>
  <sheetFormatPr defaultColWidth="11.42578125" defaultRowHeight="12.75"/>
  <cols>
    <col min="1" max="1" width="30.7109375" style="29" customWidth="1"/>
    <col min="2" max="2" width="15.7109375" style="26" customWidth="1"/>
    <col min="3" max="7" width="9.7109375" style="26" customWidth="1"/>
    <col min="8" max="8" width="10.7109375" style="26" customWidth="1"/>
    <col min="9" max="16384" width="11.42578125" style="26"/>
  </cols>
  <sheetData>
    <row r="1" spans="1:10" ht="23.25">
      <c r="A1" s="298" t="s">
        <v>0</v>
      </c>
      <c r="B1" s="299"/>
      <c r="C1" s="299"/>
      <c r="D1" s="299"/>
      <c r="E1" s="299"/>
      <c r="F1" s="299"/>
      <c r="G1" s="299"/>
      <c r="H1" s="300"/>
    </row>
    <row r="2" spans="1:10" ht="24.95" customHeight="1">
      <c r="A2" s="301" t="s">
        <v>115</v>
      </c>
      <c r="B2" s="302"/>
      <c r="C2" s="302"/>
      <c r="D2" s="302"/>
      <c r="E2" s="302"/>
      <c r="F2" s="302"/>
      <c r="G2" s="302"/>
      <c r="H2" s="303"/>
    </row>
    <row r="3" spans="1:10" ht="24.95" customHeight="1">
      <c r="A3" s="3" t="s">
        <v>2</v>
      </c>
      <c r="B3" s="5" t="s">
        <v>3</v>
      </c>
      <c r="C3" s="8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9</v>
      </c>
    </row>
    <row r="4" spans="1:10" ht="15.75" customHeight="1">
      <c r="A4" s="307" t="s">
        <v>116</v>
      </c>
      <c r="B4" s="308"/>
      <c r="C4" s="308"/>
      <c r="D4" s="308"/>
      <c r="E4" s="308"/>
      <c r="F4" s="308"/>
      <c r="G4" s="308"/>
      <c r="H4" s="309"/>
    </row>
    <row r="5" spans="1:10" ht="24.95" customHeight="1">
      <c r="A5" s="28" t="s">
        <v>117</v>
      </c>
      <c r="B5" s="18" t="s">
        <v>118</v>
      </c>
      <c r="C5" s="25">
        <v>103.5</v>
      </c>
      <c r="D5" s="70">
        <v>103.5</v>
      </c>
      <c r="E5" s="70"/>
      <c r="F5" s="70"/>
      <c r="G5" s="70"/>
      <c r="H5" s="23">
        <v>5</v>
      </c>
    </row>
    <row r="6" spans="1:10" ht="24.95" customHeight="1">
      <c r="A6" s="227" t="s">
        <v>119</v>
      </c>
      <c r="B6" s="18" t="s">
        <v>118</v>
      </c>
      <c r="C6" s="25">
        <v>9.3000000000000007</v>
      </c>
      <c r="D6" s="70">
        <v>9.3000000000000007</v>
      </c>
      <c r="E6" s="70"/>
      <c r="F6" s="70"/>
      <c r="G6" s="70"/>
      <c r="H6" s="23">
        <v>2</v>
      </c>
    </row>
    <row r="7" spans="1:10" ht="24.95" customHeight="1">
      <c r="A7" s="237" t="s">
        <v>120</v>
      </c>
      <c r="B7" s="18" t="s">
        <v>118</v>
      </c>
      <c r="C7" s="25">
        <v>6.9</v>
      </c>
      <c r="D7" s="70">
        <v>6.9</v>
      </c>
      <c r="E7" s="70"/>
      <c r="F7" s="70"/>
      <c r="G7" s="70"/>
      <c r="H7" s="23">
        <v>2</v>
      </c>
    </row>
    <row r="8" spans="1:10" ht="24.95" customHeight="1">
      <c r="A8" s="229" t="s">
        <v>121</v>
      </c>
      <c r="B8" s="18" t="s">
        <v>118</v>
      </c>
      <c r="C8" s="25">
        <v>16.5</v>
      </c>
      <c r="D8" s="70">
        <v>16.5</v>
      </c>
      <c r="E8" s="70"/>
      <c r="F8" s="70"/>
      <c r="G8" s="70"/>
      <c r="H8" s="23">
        <v>7</v>
      </c>
    </row>
    <row r="9" spans="1:10" ht="24.95" customHeight="1">
      <c r="A9" s="244" t="s">
        <v>122</v>
      </c>
      <c r="B9" s="18" t="s">
        <v>118</v>
      </c>
      <c r="C9" s="25">
        <v>16.5</v>
      </c>
      <c r="D9" s="70">
        <v>16.5</v>
      </c>
      <c r="E9" s="70"/>
      <c r="F9" s="70"/>
      <c r="G9" s="70"/>
      <c r="H9" s="23">
        <v>7</v>
      </c>
    </row>
    <row r="10" spans="1:10" ht="24.75" customHeight="1">
      <c r="A10" s="244" t="s">
        <v>123</v>
      </c>
      <c r="B10" s="18" t="s">
        <v>118</v>
      </c>
      <c r="C10" s="25">
        <v>16.5</v>
      </c>
      <c r="D10" s="70">
        <v>16.5</v>
      </c>
      <c r="E10" s="70"/>
      <c r="F10" s="70"/>
      <c r="G10" s="70"/>
      <c r="H10" s="23">
        <v>7</v>
      </c>
    </row>
    <row r="11" spans="1:10" ht="24.75" customHeight="1">
      <c r="A11" s="244" t="s">
        <v>124</v>
      </c>
      <c r="B11" s="18" t="s">
        <v>118</v>
      </c>
      <c r="C11" s="25">
        <v>9.84</v>
      </c>
      <c r="D11" s="70">
        <v>9.84</v>
      </c>
      <c r="E11" s="70"/>
      <c r="F11" s="70"/>
      <c r="G11" s="70"/>
      <c r="H11" s="23">
        <v>7</v>
      </c>
    </row>
    <row r="12" spans="1:10" ht="24.75" customHeight="1">
      <c r="A12" s="243" t="s">
        <v>125</v>
      </c>
      <c r="B12" s="18" t="s">
        <v>118</v>
      </c>
      <c r="C12" s="25">
        <v>10.95</v>
      </c>
      <c r="D12" s="70">
        <v>10.95</v>
      </c>
      <c r="E12" s="70"/>
      <c r="F12" s="70"/>
      <c r="G12" s="70"/>
      <c r="H12" s="23">
        <v>7</v>
      </c>
    </row>
    <row r="13" spans="1:10" ht="24.75" customHeight="1">
      <c r="A13" s="261" t="s">
        <v>126</v>
      </c>
      <c r="B13" s="262" t="s">
        <v>118</v>
      </c>
      <c r="C13" s="263">
        <v>1.35</v>
      </c>
      <c r="D13" s="264">
        <v>1.35</v>
      </c>
      <c r="E13" s="264"/>
      <c r="F13" s="264"/>
      <c r="G13" s="264"/>
      <c r="H13" s="265">
        <v>7</v>
      </c>
    </row>
    <row r="14" spans="1:10" ht="24.95" customHeight="1">
      <c r="A14" s="266" t="s">
        <v>127</v>
      </c>
      <c r="B14" s="262" t="s">
        <v>118</v>
      </c>
      <c r="C14" s="263">
        <v>2.4900000000000002</v>
      </c>
      <c r="D14" s="264">
        <v>2.4900000000000002</v>
      </c>
      <c r="E14" s="264"/>
      <c r="F14" s="264"/>
      <c r="G14" s="264"/>
      <c r="H14" s="265">
        <v>7</v>
      </c>
    </row>
    <row r="15" spans="1:10" ht="24.95" customHeight="1">
      <c r="A15" s="261" t="s">
        <v>128</v>
      </c>
      <c r="B15" s="262" t="s">
        <v>118</v>
      </c>
      <c r="C15" s="263">
        <v>13.92</v>
      </c>
      <c r="D15" s="264">
        <v>13.92</v>
      </c>
      <c r="E15" s="264"/>
      <c r="F15" s="264"/>
      <c r="G15" s="264"/>
      <c r="H15" s="265">
        <v>5</v>
      </c>
      <c r="J15" s="42"/>
    </row>
    <row r="16" spans="1:10" ht="24.95" customHeight="1">
      <c r="A16" s="241" t="s">
        <v>129</v>
      </c>
      <c r="B16" s="67" t="s">
        <v>22</v>
      </c>
      <c r="C16" s="35">
        <f>16.5+2.5</f>
        <v>19</v>
      </c>
      <c r="D16" s="68">
        <f>16.5+2.5</f>
        <v>19</v>
      </c>
      <c r="E16" s="68"/>
      <c r="F16" s="68"/>
      <c r="G16" s="68"/>
      <c r="H16" s="69">
        <v>7</v>
      </c>
      <c r="J16" s="42"/>
    </row>
    <row r="17" spans="1:10" ht="24.95" customHeight="1">
      <c r="A17" s="238" t="s">
        <v>130</v>
      </c>
      <c r="B17" s="67" t="s">
        <v>22</v>
      </c>
      <c r="C17" s="25">
        <v>19</v>
      </c>
      <c r="D17" s="70">
        <v>20</v>
      </c>
      <c r="E17" s="68"/>
      <c r="F17" s="68"/>
      <c r="G17" s="68"/>
      <c r="H17" s="23">
        <v>7</v>
      </c>
      <c r="J17" s="42"/>
    </row>
    <row r="18" spans="1:10" ht="24.95" customHeight="1">
      <c r="A18" s="244" t="s">
        <v>131</v>
      </c>
      <c r="B18" s="67" t="s">
        <v>22</v>
      </c>
      <c r="C18" s="25">
        <f>22.3+2.5</f>
        <v>24.8</v>
      </c>
      <c r="D18" s="70">
        <f>22.3+2.5</f>
        <v>24.8</v>
      </c>
      <c r="E18" s="68"/>
      <c r="F18" s="68"/>
      <c r="G18" s="68"/>
      <c r="H18" s="23">
        <v>7</v>
      </c>
      <c r="J18" s="42"/>
    </row>
    <row r="19" spans="1:10" ht="24.95" customHeight="1">
      <c r="A19" s="243" t="s">
        <v>132</v>
      </c>
      <c r="B19" s="67" t="s">
        <v>22</v>
      </c>
      <c r="C19" s="25">
        <f>15.8+2.5</f>
        <v>18.3</v>
      </c>
      <c r="D19" s="70">
        <f>15.8+2.5</f>
        <v>18.3</v>
      </c>
      <c r="E19" s="68"/>
      <c r="F19" s="68"/>
      <c r="G19" s="68"/>
      <c r="H19" s="23">
        <v>7</v>
      </c>
      <c r="J19" s="42"/>
    </row>
    <row r="20" spans="1:10" ht="24.95" customHeight="1">
      <c r="A20" s="245" t="s">
        <v>133</v>
      </c>
      <c r="B20" s="67" t="s">
        <v>22</v>
      </c>
      <c r="C20" s="25">
        <v>18.3</v>
      </c>
      <c r="D20" s="70">
        <v>18.3</v>
      </c>
      <c r="E20" s="68"/>
      <c r="F20" s="68"/>
      <c r="G20" s="68"/>
      <c r="H20" s="23">
        <v>7</v>
      </c>
      <c r="J20" s="42"/>
    </row>
    <row r="21" spans="1:10" ht="24.95" customHeight="1">
      <c r="A21" s="241" t="s">
        <v>134</v>
      </c>
      <c r="B21" s="67" t="s">
        <v>22</v>
      </c>
      <c r="C21" s="25">
        <v>24.8</v>
      </c>
      <c r="D21" s="70">
        <v>24.8</v>
      </c>
      <c r="E21" s="68"/>
      <c r="F21" s="68"/>
      <c r="G21" s="68"/>
      <c r="H21" s="23">
        <v>7</v>
      </c>
      <c r="J21" s="42"/>
    </row>
    <row r="22" spans="1:10" ht="24.95" customHeight="1">
      <c r="A22" s="242" t="s">
        <v>135</v>
      </c>
      <c r="B22" s="67" t="s">
        <v>22</v>
      </c>
      <c r="C22" s="25">
        <v>19</v>
      </c>
      <c r="D22" s="70">
        <v>19</v>
      </c>
      <c r="E22" s="68"/>
      <c r="F22" s="68"/>
      <c r="G22" s="68"/>
      <c r="H22" s="23">
        <v>7</v>
      </c>
      <c r="J22" s="42"/>
    </row>
    <row r="23" spans="1:10" ht="24.95" customHeight="1">
      <c r="A23" s="243" t="s">
        <v>136</v>
      </c>
      <c r="B23" s="67" t="s">
        <v>22</v>
      </c>
      <c r="C23" s="25">
        <v>19</v>
      </c>
      <c r="D23" s="70">
        <v>19</v>
      </c>
      <c r="E23" s="68"/>
      <c r="F23" s="68"/>
      <c r="G23" s="68"/>
      <c r="H23" s="23">
        <v>7</v>
      </c>
      <c r="J23" s="42"/>
    </row>
    <row r="24" spans="1:10" ht="15.75" customHeight="1">
      <c r="A24" s="239"/>
      <c r="B24" s="240"/>
      <c r="C24" s="25"/>
      <c r="D24" s="70"/>
      <c r="E24" s="68"/>
      <c r="F24" s="68"/>
      <c r="G24" s="68"/>
      <c r="H24" s="23"/>
    </row>
    <row r="25" spans="1:10" ht="24.95" customHeight="1">
      <c r="A25" s="310" t="s">
        <v>137</v>
      </c>
      <c r="B25" s="311"/>
      <c r="C25" s="311"/>
      <c r="D25" s="311"/>
      <c r="E25" s="311"/>
      <c r="F25" s="311"/>
      <c r="G25" s="311"/>
      <c r="H25" s="312"/>
    </row>
    <row r="26" spans="1:10" ht="24.95" customHeight="1">
      <c r="A26" s="28" t="s">
        <v>138</v>
      </c>
      <c r="B26" s="18" t="s">
        <v>118</v>
      </c>
      <c r="C26" s="25">
        <v>116.2</v>
      </c>
      <c r="D26" s="70">
        <v>116.2</v>
      </c>
      <c r="E26" s="70"/>
      <c r="F26" s="70"/>
      <c r="G26" s="70"/>
      <c r="H26" s="24">
        <v>7</v>
      </c>
    </row>
    <row r="27" spans="1:10" ht="24.95" customHeight="1">
      <c r="A27" s="28" t="s">
        <v>139</v>
      </c>
      <c r="B27" s="18" t="s">
        <v>118</v>
      </c>
      <c r="C27" s="25">
        <v>7.6</v>
      </c>
      <c r="D27" s="70">
        <v>7.6</v>
      </c>
      <c r="E27" s="70"/>
      <c r="F27" s="70"/>
      <c r="G27" s="70"/>
      <c r="H27" s="24">
        <v>7</v>
      </c>
    </row>
    <row r="28" spans="1:10" ht="24.95" customHeight="1">
      <c r="A28" s="28" t="s">
        <v>140</v>
      </c>
      <c r="B28" s="18" t="s">
        <v>118</v>
      </c>
      <c r="C28" s="25">
        <v>121.2</v>
      </c>
      <c r="D28" s="70">
        <v>121.2</v>
      </c>
      <c r="E28" s="70"/>
      <c r="F28" s="70"/>
      <c r="G28" s="70"/>
      <c r="H28" s="24">
        <v>7</v>
      </c>
    </row>
    <row r="29" spans="1:10" ht="24.95" customHeight="1">
      <c r="A29" s="267" t="s">
        <v>141</v>
      </c>
      <c r="B29" s="268" t="s">
        <v>118</v>
      </c>
      <c r="C29" s="269">
        <v>178.66</v>
      </c>
      <c r="D29" s="270">
        <v>178.66</v>
      </c>
      <c r="E29" s="270"/>
      <c r="F29" s="270"/>
      <c r="G29" s="270"/>
      <c r="H29" s="271">
        <v>2</v>
      </c>
    </row>
    <row r="30" spans="1:10" ht="24.95" customHeight="1">
      <c r="A30" s="150" t="s">
        <v>142</v>
      </c>
      <c r="B30" s="18" t="s">
        <v>118</v>
      </c>
      <c r="C30" s="151">
        <v>20.7</v>
      </c>
      <c r="D30" s="170">
        <v>20.7</v>
      </c>
      <c r="E30" s="170"/>
      <c r="F30" s="170"/>
      <c r="G30" s="170"/>
      <c r="H30" s="152">
        <v>5</v>
      </c>
    </row>
    <row r="31" spans="1:10" ht="24.95" customHeight="1">
      <c r="A31" s="28" t="s">
        <v>143</v>
      </c>
      <c r="B31" s="18" t="s">
        <v>118</v>
      </c>
      <c r="C31" s="35">
        <v>14.4</v>
      </c>
      <c r="D31" s="68">
        <v>14.4</v>
      </c>
      <c r="E31" s="68"/>
      <c r="F31" s="68"/>
      <c r="G31" s="68"/>
      <c r="H31" s="69">
        <v>1</v>
      </c>
    </row>
    <row r="32" spans="1:10" ht="24.95" customHeight="1">
      <c r="A32" s="228" t="s">
        <v>144</v>
      </c>
      <c r="B32" s="18" t="s">
        <v>118</v>
      </c>
      <c r="C32" s="25">
        <v>3.5</v>
      </c>
      <c r="D32" s="70"/>
      <c r="E32" s="70">
        <v>3.5</v>
      </c>
      <c r="F32" s="70"/>
      <c r="G32" s="70"/>
      <c r="H32" s="23">
        <v>5</v>
      </c>
    </row>
    <row r="33" spans="1:8" ht="24.95" customHeight="1">
      <c r="A33" s="233" t="s">
        <v>145</v>
      </c>
      <c r="B33" s="18" t="s">
        <v>118</v>
      </c>
      <c r="C33" s="25">
        <v>12</v>
      </c>
      <c r="D33" s="70">
        <v>12</v>
      </c>
      <c r="E33" s="70"/>
      <c r="F33" s="70"/>
      <c r="G33" s="70"/>
      <c r="H33" s="23">
        <v>2</v>
      </c>
    </row>
    <row r="34" spans="1:8" ht="24.95" customHeight="1">
      <c r="A34" s="228" t="s">
        <v>146</v>
      </c>
      <c r="B34" s="18" t="s">
        <v>118</v>
      </c>
      <c r="C34" s="25">
        <v>9.1999999999999993</v>
      </c>
      <c r="D34" s="70">
        <v>9.1999999999999993</v>
      </c>
      <c r="E34" s="70"/>
      <c r="F34" s="70"/>
      <c r="G34" s="70"/>
      <c r="H34" s="23">
        <v>1</v>
      </c>
    </row>
    <row r="35" spans="1:8" ht="24.95" customHeight="1">
      <c r="A35" s="28" t="s">
        <v>117</v>
      </c>
      <c r="B35" s="18" t="s">
        <v>118</v>
      </c>
      <c r="C35" s="25">
        <v>62.2</v>
      </c>
      <c r="D35" s="70">
        <v>62.2</v>
      </c>
      <c r="E35" s="70"/>
      <c r="F35" s="70"/>
      <c r="G35" s="70"/>
      <c r="H35" s="23">
        <v>5</v>
      </c>
    </row>
    <row r="36" spans="1:8" ht="24.95" customHeight="1">
      <c r="A36" s="228" t="s">
        <v>147</v>
      </c>
      <c r="B36" s="18" t="s">
        <v>118</v>
      </c>
      <c r="C36" s="25">
        <v>13.3</v>
      </c>
      <c r="D36" s="70">
        <v>13.3</v>
      </c>
      <c r="E36" s="70"/>
      <c r="F36" s="70"/>
      <c r="G36" s="70"/>
      <c r="H36" s="23">
        <v>1</v>
      </c>
    </row>
    <row r="37" spans="1:8" ht="24.95" customHeight="1">
      <c r="A37" s="228" t="s">
        <v>148</v>
      </c>
      <c r="B37" s="18" t="s">
        <v>118</v>
      </c>
      <c r="C37" s="25">
        <v>8</v>
      </c>
      <c r="D37" s="70">
        <v>8</v>
      </c>
      <c r="E37" s="70"/>
      <c r="F37" s="70"/>
      <c r="G37" s="70"/>
      <c r="H37" s="23">
        <v>1</v>
      </c>
    </row>
    <row r="38" spans="1:8" ht="24.95" customHeight="1">
      <c r="A38" s="228" t="s">
        <v>149</v>
      </c>
      <c r="B38" s="18" t="s">
        <v>118</v>
      </c>
      <c r="C38" s="25">
        <v>13.3</v>
      </c>
      <c r="D38" s="70">
        <v>13.3</v>
      </c>
      <c r="E38" s="70"/>
      <c r="F38" s="70"/>
      <c r="G38" s="70"/>
      <c r="H38" s="23">
        <v>1</v>
      </c>
    </row>
    <row r="39" spans="1:8" ht="24.95" customHeight="1">
      <c r="A39" s="228" t="s">
        <v>150</v>
      </c>
      <c r="B39" s="18" t="s">
        <v>118</v>
      </c>
      <c r="C39" s="25">
        <v>8</v>
      </c>
      <c r="D39" s="70">
        <v>8</v>
      </c>
      <c r="E39" s="70"/>
      <c r="F39" s="70"/>
      <c r="G39" s="70"/>
      <c r="H39" s="23">
        <v>1</v>
      </c>
    </row>
    <row r="40" spans="1:8" ht="24.95" customHeight="1">
      <c r="A40" s="228" t="s">
        <v>151</v>
      </c>
      <c r="B40" s="18" t="s">
        <v>118</v>
      </c>
      <c r="C40" s="25">
        <v>13.2</v>
      </c>
      <c r="D40" s="70">
        <v>13.2</v>
      </c>
      <c r="E40" s="70"/>
      <c r="F40" s="70"/>
      <c r="G40" s="70"/>
      <c r="H40" s="23">
        <v>1</v>
      </c>
    </row>
    <row r="41" spans="1:8" ht="24.95" customHeight="1">
      <c r="A41" s="228" t="s">
        <v>152</v>
      </c>
      <c r="B41" s="18" t="s">
        <v>118</v>
      </c>
      <c r="C41" s="25">
        <v>9.1999999999999993</v>
      </c>
      <c r="D41" s="70">
        <v>9.1999999999999993</v>
      </c>
      <c r="E41" s="70"/>
      <c r="F41" s="70"/>
      <c r="G41" s="70"/>
      <c r="H41" s="23">
        <v>1</v>
      </c>
    </row>
    <row r="42" spans="1:8" ht="24.95" customHeight="1">
      <c r="A42" s="228" t="s">
        <v>153</v>
      </c>
      <c r="B42" s="18" t="s">
        <v>118</v>
      </c>
      <c r="C42" s="25">
        <v>10.199999999999999</v>
      </c>
      <c r="D42" s="70">
        <v>10.199999999999999</v>
      </c>
      <c r="E42" s="70"/>
      <c r="F42" s="70"/>
      <c r="G42" s="70"/>
      <c r="H42" s="23">
        <v>1</v>
      </c>
    </row>
    <row r="43" spans="1:8" ht="24.95" customHeight="1">
      <c r="A43" s="28" t="s">
        <v>154</v>
      </c>
      <c r="B43" s="18" t="s">
        <v>118</v>
      </c>
      <c r="C43" s="25">
        <v>14.7</v>
      </c>
      <c r="D43" s="70">
        <v>14.7</v>
      </c>
      <c r="E43" s="70"/>
      <c r="F43" s="70"/>
      <c r="G43" s="70"/>
      <c r="H43" s="23">
        <v>3</v>
      </c>
    </row>
    <row r="44" spans="1:8" ht="24.95" customHeight="1">
      <c r="A44" s="228" t="s">
        <v>155</v>
      </c>
      <c r="B44" s="18" t="s">
        <v>118</v>
      </c>
      <c r="C44" s="25">
        <v>13.3</v>
      </c>
      <c r="D44" s="70">
        <v>13.3</v>
      </c>
      <c r="E44" s="70"/>
      <c r="F44" s="70"/>
      <c r="G44" s="70"/>
      <c r="H44" s="23">
        <v>1</v>
      </c>
    </row>
    <row r="45" spans="1:8" ht="24.95" customHeight="1">
      <c r="A45" s="228" t="s">
        <v>156</v>
      </c>
      <c r="B45" s="18" t="s">
        <v>118</v>
      </c>
      <c r="C45" s="25">
        <v>9.5</v>
      </c>
      <c r="D45" s="70">
        <v>9.5</v>
      </c>
      <c r="E45" s="70"/>
      <c r="F45" s="70"/>
      <c r="G45" s="70"/>
      <c r="H45" s="23">
        <v>1</v>
      </c>
    </row>
    <row r="46" spans="1:8" ht="24.95" customHeight="1">
      <c r="A46" s="228" t="s">
        <v>157</v>
      </c>
      <c r="B46" s="18" t="s">
        <v>118</v>
      </c>
      <c r="C46" s="153">
        <v>9.1999999999999993</v>
      </c>
      <c r="D46" s="171">
        <v>9.1999999999999993</v>
      </c>
      <c r="E46" s="171"/>
      <c r="F46" s="171"/>
      <c r="G46" s="171"/>
      <c r="H46" s="154">
        <v>1</v>
      </c>
    </row>
    <row r="47" spans="1:8" ht="24.95" customHeight="1">
      <c r="A47" s="28" t="s">
        <v>117</v>
      </c>
      <c r="B47" s="18" t="s">
        <v>118</v>
      </c>
      <c r="C47" s="153">
        <v>1.4</v>
      </c>
      <c r="D47" s="171">
        <v>1.4</v>
      </c>
      <c r="E47" s="171"/>
      <c r="F47" s="171"/>
      <c r="G47" s="171"/>
      <c r="H47" s="154">
        <v>5</v>
      </c>
    </row>
    <row r="48" spans="1:8" ht="24.95" customHeight="1">
      <c r="A48" s="246" t="s">
        <v>158</v>
      </c>
      <c r="B48" s="18" t="s">
        <v>118</v>
      </c>
      <c r="C48" s="153">
        <v>7.4</v>
      </c>
      <c r="D48" s="171">
        <v>7.4</v>
      </c>
      <c r="E48" s="171"/>
      <c r="F48" s="171"/>
      <c r="G48" s="171"/>
      <c r="H48" s="154">
        <v>7</v>
      </c>
    </row>
    <row r="49" spans="1:11" ht="24.95" customHeight="1">
      <c r="A49" s="86" t="s">
        <v>139</v>
      </c>
      <c r="B49" s="18" t="s">
        <v>118</v>
      </c>
      <c r="C49" s="25">
        <v>36.5</v>
      </c>
      <c r="D49" s="70">
        <v>36.5</v>
      </c>
      <c r="E49" s="70"/>
      <c r="F49" s="70"/>
      <c r="G49" s="70"/>
      <c r="H49" s="23">
        <v>7</v>
      </c>
    </row>
    <row r="50" spans="1:11" ht="24.95" customHeight="1">
      <c r="A50" s="304" t="s">
        <v>159</v>
      </c>
      <c r="B50" s="305"/>
      <c r="C50" s="305"/>
      <c r="D50" s="305"/>
      <c r="E50" s="305"/>
      <c r="F50" s="305"/>
      <c r="G50" s="305"/>
      <c r="H50" s="306"/>
    </row>
    <row r="51" spans="1:11" ht="22.5" customHeight="1">
      <c r="A51" s="28" t="s">
        <v>160</v>
      </c>
      <c r="B51" s="18" t="s">
        <v>118</v>
      </c>
      <c r="C51" s="25">
        <v>240.8</v>
      </c>
      <c r="D51" s="70">
        <v>240.8</v>
      </c>
      <c r="E51" s="70"/>
      <c r="F51" s="70"/>
      <c r="G51" s="70"/>
      <c r="H51" s="23">
        <v>7</v>
      </c>
      <c r="K51" s="42"/>
    </row>
    <row r="52" spans="1:11" ht="31.5">
      <c r="A52" s="227" t="s">
        <v>161</v>
      </c>
      <c r="B52" s="234" t="s">
        <v>118</v>
      </c>
      <c r="C52" s="25">
        <v>94.4</v>
      </c>
      <c r="D52" s="70"/>
      <c r="E52" s="70">
        <v>94.4</v>
      </c>
      <c r="F52" s="70"/>
      <c r="G52" s="70"/>
      <c r="H52" s="23">
        <v>7</v>
      </c>
    </row>
    <row r="53" spans="1:11" ht="15.75">
      <c r="A53" s="236" t="s">
        <v>113</v>
      </c>
      <c r="B53" s="235"/>
      <c r="C53" s="36">
        <f>SUM(C5:C52)</f>
        <v>1418.0100000000004</v>
      </c>
      <c r="D53" s="36">
        <f>SUM(D5:D52)</f>
        <v>1321.1100000000004</v>
      </c>
      <c r="E53" s="36">
        <f>SUM(E5:E52)</f>
        <v>97.9</v>
      </c>
      <c r="F53" s="36">
        <f>SUM(F5:F52)</f>
        <v>0</v>
      </c>
      <c r="G53" s="36">
        <f>SUM(G5:G52)</f>
        <v>0</v>
      </c>
      <c r="H53" s="43"/>
    </row>
    <row r="55" spans="1:11">
      <c r="A55" s="183" t="s">
        <v>162</v>
      </c>
      <c r="D55" s="42"/>
    </row>
    <row r="56" spans="1:11">
      <c r="A56" s="26"/>
      <c r="D56" s="34"/>
    </row>
    <row r="58" spans="1:11">
      <c r="D58" s="42"/>
    </row>
    <row r="59" spans="1:11">
      <c r="D59" s="42"/>
    </row>
    <row r="60" spans="1:11">
      <c r="D60" s="42"/>
    </row>
  </sheetData>
  <mergeCells count="5">
    <mergeCell ref="A1:H1"/>
    <mergeCell ref="A2:H2"/>
    <mergeCell ref="A50:H50"/>
    <mergeCell ref="A4:H4"/>
    <mergeCell ref="A25:H25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92" orientation="portrait" r:id="rId1"/>
  <headerFooter alignWithMargins="0">
    <oddFooter>&amp;LCCP Bionettoyage 2022&amp;RAvr 21 / J.B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view="pageBreakPreview" zoomScaleNormal="100" zoomScaleSheetLayoutView="100" workbookViewId="0">
      <selection activeCell="E18" sqref="E18"/>
    </sheetView>
  </sheetViews>
  <sheetFormatPr defaultColWidth="11.42578125" defaultRowHeight="12.75"/>
  <cols>
    <col min="1" max="1" width="30.7109375" style="29" customWidth="1"/>
    <col min="2" max="2" width="15.7109375" style="26" customWidth="1"/>
    <col min="3" max="7" width="9.7109375" style="26" customWidth="1"/>
    <col min="8" max="8" width="10.7109375" style="26" customWidth="1"/>
    <col min="9" max="16384" width="11.42578125" style="26"/>
  </cols>
  <sheetData>
    <row r="1" spans="1:11" ht="23.25">
      <c r="A1" s="298" t="s">
        <v>0</v>
      </c>
      <c r="B1" s="299"/>
      <c r="C1" s="299"/>
      <c r="D1" s="299"/>
      <c r="E1" s="299"/>
      <c r="F1" s="299"/>
      <c r="G1" s="299"/>
      <c r="H1" s="300"/>
    </row>
    <row r="2" spans="1:11" ht="24.95" customHeight="1">
      <c r="A2" s="301" t="s">
        <v>163</v>
      </c>
      <c r="B2" s="302"/>
      <c r="C2" s="302"/>
      <c r="D2" s="302"/>
      <c r="E2" s="302"/>
      <c r="F2" s="302"/>
      <c r="G2" s="302"/>
      <c r="H2" s="303"/>
    </row>
    <row r="3" spans="1:11" ht="24.95" customHeight="1">
      <c r="A3" s="3" t="s">
        <v>2</v>
      </c>
      <c r="B3" s="5" t="s">
        <v>3</v>
      </c>
      <c r="C3" s="8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9</v>
      </c>
    </row>
    <row r="4" spans="1:11" ht="24.95" customHeight="1">
      <c r="A4" s="49" t="s">
        <v>139</v>
      </c>
      <c r="B4" s="47" t="s">
        <v>164</v>
      </c>
      <c r="C4" s="145">
        <v>8.3000000000000007</v>
      </c>
      <c r="D4" s="185">
        <v>8.3000000000000007</v>
      </c>
      <c r="E4" s="146"/>
      <c r="F4" s="147"/>
      <c r="G4" s="147"/>
      <c r="H4" s="142">
        <v>7</v>
      </c>
    </row>
    <row r="5" spans="1:11" ht="24.95" customHeight="1">
      <c r="A5" s="49" t="s">
        <v>165</v>
      </c>
      <c r="B5" s="47" t="s">
        <v>164</v>
      </c>
      <c r="C5" s="145">
        <v>35.200000000000003</v>
      </c>
      <c r="D5" s="185">
        <v>35.200000000000003</v>
      </c>
      <c r="E5" s="146"/>
      <c r="F5" s="147"/>
      <c r="G5" s="147"/>
      <c r="H5" s="142">
        <v>7</v>
      </c>
    </row>
    <row r="6" spans="1:11" ht="24.95" customHeight="1">
      <c r="A6" s="231" t="s">
        <v>166</v>
      </c>
      <c r="B6" s="47" t="s">
        <v>164</v>
      </c>
      <c r="C6" s="145">
        <v>28.6</v>
      </c>
      <c r="D6" s="146"/>
      <c r="E6" s="185">
        <v>28.6</v>
      </c>
      <c r="F6" s="147"/>
      <c r="G6" s="147"/>
      <c r="H6" s="142">
        <v>7</v>
      </c>
    </row>
    <row r="7" spans="1:11" ht="24.95" customHeight="1">
      <c r="A7" s="232" t="s">
        <v>167</v>
      </c>
      <c r="B7" s="47" t="s">
        <v>164</v>
      </c>
      <c r="C7" s="145">
        <v>27.3</v>
      </c>
      <c r="D7" s="146"/>
      <c r="E7" s="185">
        <v>27.3</v>
      </c>
      <c r="F7" s="147"/>
      <c r="G7" s="147"/>
      <c r="H7" s="142">
        <v>7</v>
      </c>
    </row>
    <row r="8" spans="1:11" ht="24.95" customHeight="1">
      <c r="A8" s="49" t="s">
        <v>168</v>
      </c>
      <c r="B8" s="47" t="s">
        <v>164</v>
      </c>
      <c r="C8" s="145">
        <v>14.7</v>
      </c>
      <c r="D8" s="185">
        <v>14.7</v>
      </c>
      <c r="E8" s="146"/>
      <c r="F8" s="147"/>
      <c r="G8" s="147"/>
      <c r="H8" s="142">
        <v>7</v>
      </c>
    </row>
    <row r="9" spans="1:11" ht="24.95" customHeight="1">
      <c r="A9" s="184" t="s">
        <v>169</v>
      </c>
      <c r="B9" s="47" t="s">
        <v>164</v>
      </c>
      <c r="C9" s="145">
        <v>7.3</v>
      </c>
      <c r="D9" s="185">
        <v>7.3</v>
      </c>
      <c r="E9" s="146"/>
      <c r="F9" s="147"/>
      <c r="G9" s="147"/>
      <c r="H9" s="142">
        <v>7</v>
      </c>
    </row>
    <row r="10" spans="1:11" ht="24.95" customHeight="1">
      <c r="A10" s="231" t="s">
        <v>170</v>
      </c>
      <c r="B10" s="47" t="s">
        <v>164</v>
      </c>
      <c r="C10" s="145">
        <v>12.03</v>
      </c>
      <c r="D10" s="146"/>
      <c r="E10" s="185">
        <v>12.03</v>
      </c>
      <c r="F10" s="147"/>
      <c r="G10" s="147"/>
      <c r="H10" s="142">
        <v>7</v>
      </c>
    </row>
    <row r="11" spans="1:11" ht="24.75" customHeight="1">
      <c r="A11" s="184" t="s">
        <v>171</v>
      </c>
      <c r="B11" s="47" t="s">
        <v>164</v>
      </c>
      <c r="C11" s="145">
        <f>63.1+132.5+28.7+42.4+120+13.5+33.1+40</f>
        <v>473.3</v>
      </c>
      <c r="D11" s="147"/>
      <c r="E11" s="185"/>
      <c r="F11" s="147">
        <v>473.3</v>
      </c>
      <c r="G11" s="147"/>
      <c r="H11" s="142">
        <v>7</v>
      </c>
    </row>
    <row r="12" spans="1:11" ht="30.75" customHeight="1">
      <c r="A12" s="227" t="s">
        <v>161</v>
      </c>
      <c r="B12" s="234" t="s">
        <v>118</v>
      </c>
      <c r="C12" s="25">
        <v>94.4</v>
      </c>
      <c r="D12" s="70"/>
      <c r="E12" s="70">
        <v>94.4</v>
      </c>
      <c r="F12" s="70"/>
      <c r="G12" s="70"/>
      <c r="H12" s="23">
        <v>7</v>
      </c>
    </row>
    <row r="13" spans="1:11" ht="30.75" customHeight="1">
      <c r="A13" s="272" t="s">
        <v>172</v>
      </c>
      <c r="B13" s="18" t="s">
        <v>118</v>
      </c>
      <c r="C13" s="25">
        <v>240.8</v>
      </c>
      <c r="D13" s="70">
        <v>240.8</v>
      </c>
      <c r="E13" s="70"/>
      <c r="F13" s="70"/>
      <c r="G13" s="70"/>
      <c r="H13" s="23">
        <v>7</v>
      </c>
      <c r="K13" s="42"/>
    </row>
    <row r="14" spans="1:11" ht="15.75" customHeight="1">
      <c r="A14" s="21" t="s">
        <v>113</v>
      </c>
      <c r="B14" s="22"/>
      <c r="C14" s="36">
        <f>SUM(C4:C13)</f>
        <v>941.93000000000006</v>
      </c>
      <c r="D14" s="36">
        <f>SUM(D4:D13)</f>
        <v>306.3</v>
      </c>
      <c r="E14" s="36">
        <f>SUM(E4:E13)</f>
        <v>162.33000000000001</v>
      </c>
      <c r="F14" s="36">
        <f t="shared" ref="D14:G14" si="0">SUM(F4:F11)</f>
        <v>473.3</v>
      </c>
      <c r="G14" s="36">
        <f t="shared" si="0"/>
        <v>0</v>
      </c>
      <c r="H14" s="144"/>
      <c r="K14" s="42"/>
    </row>
    <row r="16" spans="1:11" ht="15">
      <c r="A16" s="186"/>
      <c r="C16" s="42"/>
    </row>
    <row r="17" spans="1:5" ht="15">
      <c r="A17" s="187"/>
      <c r="D17" s="34"/>
    </row>
    <row r="18" spans="1:5" ht="15">
      <c r="A18" s="109"/>
    </row>
    <row r="19" spans="1:5">
      <c r="D19" s="42"/>
      <c r="E19" s="42"/>
    </row>
    <row r="20" spans="1:5">
      <c r="D20" s="42"/>
    </row>
    <row r="21" spans="1:5">
      <c r="D21" s="42"/>
    </row>
  </sheetData>
  <mergeCells count="2">
    <mergeCell ref="A1:H1"/>
    <mergeCell ref="A2:H2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92" orientation="portrait" r:id="rId1"/>
  <headerFooter alignWithMargins="0">
    <oddFooter>&amp;LCCP bionettoyage 2022&amp;RAvr 21 / J.B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9"/>
  <sheetViews>
    <sheetView view="pageBreakPreview" topLeftCell="A55" zoomScaleNormal="100" zoomScaleSheetLayoutView="100" workbookViewId="0">
      <selection activeCell="D62" sqref="D62"/>
    </sheetView>
  </sheetViews>
  <sheetFormatPr defaultColWidth="11.42578125" defaultRowHeight="12.75"/>
  <cols>
    <col min="1" max="1" width="30.7109375" style="29" customWidth="1"/>
    <col min="2" max="2" width="15.7109375" style="26" customWidth="1"/>
    <col min="3" max="7" width="9.7109375" style="26" customWidth="1"/>
    <col min="8" max="8" width="10.7109375" style="26" customWidth="1"/>
    <col min="9" max="16384" width="11.42578125" style="26"/>
  </cols>
  <sheetData>
    <row r="1" spans="1:8" ht="23.25">
      <c r="A1" s="298" t="s">
        <v>0</v>
      </c>
      <c r="B1" s="299"/>
      <c r="C1" s="299"/>
      <c r="D1" s="299"/>
      <c r="E1" s="299"/>
      <c r="F1" s="299"/>
      <c r="G1" s="299"/>
      <c r="H1" s="300"/>
    </row>
    <row r="2" spans="1:8" ht="24.95" customHeight="1">
      <c r="A2" s="301" t="s">
        <v>173</v>
      </c>
      <c r="B2" s="302"/>
      <c r="C2" s="302"/>
      <c r="D2" s="302"/>
      <c r="E2" s="302"/>
      <c r="F2" s="302"/>
      <c r="G2" s="302"/>
      <c r="H2" s="303"/>
    </row>
    <row r="3" spans="1:8" ht="24.95" customHeight="1">
      <c r="A3" s="3" t="s">
        <v>2</v>
      </c>
      <c r="B3" s="5" t="s">
        <v>3</v>
      </c>
      <c r="C3" s="8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9</v>
      </c>
    </row>
    <row r="4" spans="1:8" ht="24.95" customHeight="1">
      <c r="A4" s="49" t="s">
        <v>174</v>
      </c>
      <c r="B4" s="47" t="s">
        <v>164</v>
      </c>
      <c r="C4" s="145">
        <v>5.5</v>
      </c>
      <c r="D4" s="146"/>
      <c r="E4" s="146">
        <v>5.5</v>
      </c>
      <c r="F4" s="147"/>
      <c r="G4" s="147"/>
      <c r="H4" s="142">
        <v>7</v>
      </c>
    </row>
    <row r="5" spans="1:8" ht="24.95" customHeight="1">
      <c r="A5" s="49" t="s">
        <v>175</v>
      </c>
      <c r="B5" s="47" t="s">
        <v>164</v>
      </c>
      <c r="C5" s="145">
        <v>10.199999999999999</v>
      </c>
      <c r="D5" s="146"/>
      <c r="E5" s="146">
        <v>10.199999999999999</v>
      </c>
      <c r="F5" s="147"/>
      <c r="G5" s="147"/>
      <c r="H5" s="142">
        <v>7</v>
      </c>
    </row>
    <row r="6" spans="1:8" ht="24.95" customHeight="1">
      <c r="A6" s="49" t="s">
        <v>176</v>
      </c>
      <c r="B6" s="47" t="s">
        <v>164</v>
      </c>
      <c r="C6" s="145">
        <v>3.26</v>
      </c>
      <c r="D6" s="146"/>
      <c r="E6" s="146">
        <v>3.26</v>
      </c>
      <c r="F6" s="147"/>
      <c r="G6" s="147"/>
      <c r="H6" s="142">
        <v>14</v>
      </c>
    </row>
    <row r="7" spans="1:8" ht="24.95" customHeight="1">
      <c r="A7" s="49" t="s">
        <v>177</v>
      </c>
      <c r="B7" s="47" t="s">
        <v>164</v>
      </c>
      <c r="C7" s="145">
        <f>16.8+1.75</f>
        <v>18.55</v>
      </c>
      <c r="D7" s="146"/>
      <c r="E7" s="146">
        <f>16.8+1.75</f>
        <v>18.55</v>
      </c>
      <c r="F7" s="147"/>
      <c r="G7" s="147"/>
      <c r="H7" s="142">
        <v>14</v>
      </c>
    </row>
    <row r="8" spans="1:8" ht="24.95" customHeight="1">
      <c r="A8" s="49" t="s">
        <v>178</v>
      </c>
      <c r="B8" s="47" t="s">
        <v>164</v>
      </c>
      <c r="C8" s="145">
        <f>14.57+1.75</f>
        <v>16.32</v>
      </c>
      <c r="D8" s="146"/>
      <c r="E8" s="146">
        <f>14.57+1.75</f>
        <v>16.32</v>
      </c>
      <c r="F8" s="147"/>
      <c r="G8" s="147"/>
      <c r="H8" s="142">
        <v>14</v>
      </c>
    </row>
    <row r="9" spans="1:8" ht="24.95" customHeight="1">
      <c r="A9" s="184" t="s">
        <v>179</v>
      </c>
      <c r="B9" s="47" t="s">
        <v>164</v>
      </c>
      <c r="C9" s="145">
        <f>15.27+3.48</f>
        <v>18.75</v>
      </c>
      <c r="D9" s="146"/>
      <c r="E9" s="146">
        <f>15.27+3.48</f>
        <v>18.75</v>
      </c>
      <c r="F9" s="147"/>
      <c r="G9" s="147"/>
      <c r="H9" s="142">
        <v>14</v>
      </c>
    </row>
    <row r="10" spans="1:8" ht="24.75" customHeight="1">
      <c r="A10" s="184" t="s">
        <v>180</v>
      </c>
      <c r="B10" s="47" t="s">
        <v>164</v>
      </c>
      <c r="C10" s="145">
        <v>2.54</v>
      </c>
      <c r="D10" s="147"/>
      <c r="E10" s="146">
        <v>2.54</v>
      </c>
      <c r="F10" s="147"/>
      <c r="G10" s="147"/>
      <c r="H10" s="142">
        <v>14</v>
      </c>
    </row>
    <row r="11" spans="1:8" ht="24.75" customHeight="1">
      <c r="A11" s="184" t="s">
        <v>181</v>
      </c>
      <c r="B11" s="47" t="s">
        <v>164</v>
      </c>
      <c r="C11" s="145">
        <f>16.8+1.75</f>
        <v>18.55</v>
      </c>
      <c r="D11" s="147"/>
      <c r="E11" s="146">
        <f>16.8+1.75</f>
        <v>18.55</v>
      </c>
      <c r="F11" s="147"/>
      <c r="G11" s="147"/>
      <c r="H11" s="142">
        <v>14</v>
      </c>
    </row>
    <row r="12" spans="1:8" ht="24.75" customHeight="1">
      <c r="A12" s="184" t="s">
        <v>182</v>
      </c>
      <c r="B12" s="47" t="s">
        <v>164</v>
      </c>
      <c r="C12" s="145">
        <v>10.58</v>
      </c>
      <c r="D12" s="147"/>
      <c r="E12" s="146">
        <v>10.58</v>
      </c>
      <c r="F12" s="147"/>
      <c r="G12" s="147"/>
      <c r="H12" s="142">
        <v>7</v>
      </c>
    </row>
    <row r="13" spans="1:8" ht="24.95" customHeight="1">
      <c r="A13" s="184" t="s">
        <v>183</v>
      </c>
      <c r="B13" s="47" t="s">
        <v>164</v>
      </c>
      <c r="C13" s="145">
        <v>15.71</v>
      </c>
      <c r="D13" s="146">
        <v>15.71</v>
      </c>
      <c r="E13" s="148"/>
      <c r="F13" s="147"/>
      <c r="G13" s="147"/>
      <c r="H13" s="142">
        <v>7</v>
      </c>
    </row>
    <row r="14" spans="1:8" ht="24.95" customHeight="1">
      <c r="A14" s="184" t="s">
        <v>184</v>
      </c>
      <c r="B14" s="47" t="s">
        <v>164</v>
      </c>
      <c r="C14" s="145">
        <v>14.49</v>
      </c>
      <c r="D14" s="146">
        <v>14.49</v>
      </c>
      <c r="E14" s="148"/>
      <c r="F14" s="147"/>
      <c r="G14" s="147"/>
      <c r="H14" s="142">
        <v>2</v>
      </c>
    </row>
    <row r="15" spans="1:8" ht="24.95" customHeight="1">
      <c r="A15" s="184" t="s">
        <v>185</v>
      </c>
      <c r="B15" s="47" t="s">
        <v>164</v>
      </c>
      <c r="C15" s="145">
        <v>75.599999999999994</v>
      </c>
      <c r="D15" s="146">
        <v>75.599999999999994</v>
      </c>
      <c r="E15" s="147"/>
      <c r="F15" s="147"/>
      <c r="G15" s="147"/>
      <c r="H15" s="142">
        <v>7</v>
      </c>
    </row>
    <row r="16" spans="1:8" ht="24.95" customHeight="1">
      <c r="A16" s="184" t="s">
        <v>186</v>
      </c>
      <c r="B16" s="47" t="s">
        <v>164</v>
      </c>
      <c r="C16" s="145">
        <v>3.6</v>
      </c>
      <c r="D16" s="147"/>
      <c r="E16" s="146">
        <v>3.6</v>
      </c>
      <c r="F16" s="147"/>
      <c r="G16" s="147"/>
      <c r="H16" s="142">
        <v>14</v>
      </c>
    </row>
    <row r="17" spans="1:8" ht="24.95" customHeight="1">
      <c r="A17" s="184" t="s">
        <v>187</v>
      </c>
      <c r="B17" s="47" t="s">
        <v>164</v>
      </c>
      <c r="C17" s="145">
        <v>3.6</v>
      </c>
      <c r="D17" s="147"/>
      <c r="E17" s="146">
        <v>3.6</v>
      </c>
      <c r="F17" s="147"/>
      <c r="G17" s="147"/>
      <c r="H17" s="142">
        <v>14</v>
      </c>
    </row>
    <row r="18" spans="1:8" ht="24.95" customHeight="1">
      <c r="A18" s="313" t="s">
        <v>188</v>
      </c>
      <c r="B18" s="314"/>
      <c r="C18" s="314"/>
      <c r="D18" s="314"/>
      <c r="E18" s="314"/>
      <c r="F18" s="314"/>
      <c r="G18" s="314"/>
      <c r="H18" s="315"/>
    </row>
    <row r="19" spans="1:8" ht="24.95" customHeight="1">
      <c r="A19" s="184" t="s">
        <v>189</v>
      </c>
      <c r="B19" s="47" t="s">
        <v>164</v>
      </c>
      <c r="C19" s="145">
        <v>19.79</v>
      </c>
      <c r="D19" s="147"/>
      <c r="E19" s="146">
        <v>19.79</v>
      </c>
      <c r="F19" s="147"/>
      <c r="G19" s="147"/>
      <c r="H19" s="142">
        <v>7</v>
      </c>
    </row>
    <row r="20" spans="1:8" ht="24.95" customHeight="1">
      <c r="A20" s="184" t="s">
        <v>190</v>
      </c>
      <c r="B20" s="47" t="s">
        <v>164</v>
      </c>
      <c r="C20" s="145">
        <v>8</v>
      </c>
      <c r="D20" s="147"/>
      <c r="E20" s="146">
        <v>8</v>
      </c>
      <c r="F20" s="147"/>
      <c r="G20" s="147"/>
      <c r="H20" s="142">
        <v>7</v>
      </c>
    </row>
    <row r="21" spans="1:8" ht="24.95" customHeight="1">
      <c r="A21" s="184" t="s">
        <v>191</v>
      </c>
      <c r="B21" s="47" t="s">
        <v>164</v>
      </c>
      <c r="C21" s="25">
        <v>20.21</v>
      </c>
      <c r="D21" s="70"/>
      <c r="E21" s="70">
        <v>20.21</v>
      </c>
      <c r="F21" s="70"/>
      <c r="G21" s="70"/>
      <c r="H21" s="142">
        <v>7</v>
      </c>
    </row>
    <row r="22" spans="1:8" ht="24.95" customHeight="1">
      <c r="A22" s="184" t="s">
        <v>192</v>
      </c>
      <c r="B22" s="47" t="s">
        <v>164</v>
      </c>
      <c r="C22" s="145">
        <v>15.33</v>
      </c>
      <c r="D22" s="147"/>
      <c r="E22" s="146">
        <v>15.33</v>
      </c>
      <c r="F22" s="147"/>
      <c r="G22" s="147"/>
      <c r="H22" s="142">
        <v>14</v>
      </c>
    </row>
    <row r="23" spans="1:8" ht="24.95" customHeight="1">
      <c r="A23" s="184" t="s">
        <v>193</v>
      </c>
      <c r="B23" s="47" t="s">
        <v>164</v>
      </c>
      <c r="C23" s="145">
        <v>7.66</v>
      </c>
      <c r="D23" s="147"/>
      <c r="E23" s="146">
        <v>7.66</v>
      </c>
      <c r="F23" s="149"/>
      <c r="G23" s="149"/>
      <c r="H23" s="143">
        <v>7</v>
      </c>
    </row>
    <row r="24" spans="1:8" ht="24.95" customHeight="1">
      <c r="A24" s="184" t="s">
        <v>194</v>
      </c>
      <c r="B24" s="47" t="s">
        <v>164</v>
      </c>
      <c r="C24" s="145">
        <v>11.86</v>
      </c>
      <c r="D24" s="147"/>
      <c r="E24" s="146">
        <v>11.86</v>
      </c>
      <c r="F24" s="149"/>
      <c r="G24" s="149"/>
      <c r="H24" s="143">
        <v>1</v>
      </c>
    </row>
    <row r="25" spans="1:8" ht="24.95" customHeight="1">
      <c r="A25" s="184" t="s">
        <v>195</v>
      </c>
      <c r="B25" s="47" t="s">
        <v>164</v>
      </c>
      <c r="C25" s="25">
        <v>20.75</v>
      </c>
      <c r="D25" s="70"/>
      <c r="E25" s="70">
        <v>20.75</v>
      </c>
      <c r="F25" s="70"/>
      <c r="G25" s="70"/>
      <c r="H25" s="142">
        <v>7</v>
      </c>
    </row>
    <row r="26" spans="1:8" ht="24.95" customHeight="1">
      <c r="A26" s="184" t="s">
        <v>196</v>
      </c>
      <c r="B26" s="47" t="s">
        <v>164</v>
      </c>
      <c r="C26" s="25">
        <v>22.65</v>
      </c>
      <c r="D26" s="70"/>
      <c r="E26" s="70">
        <v>22.65</v>
      </c>
      <c r="F26" s="70"/>
      <c r="G26" s="70"/>
      <c r="H26" s="142">
        <v>7</v>
      </c>
    </row>
    <row r="27" spans="1:8" ht="24.95" customHeight="1">
      <c r="A27" s="311" t="s">
        <v>197</v>
      </c>
      <c r="B27" s="311"/>
      <c r="C27" s="311"/>
      <c r="D27" s="311"/>
      <c r="E27" s="311"/>
      <c r="F27" s="311"/>
      <c r="G27" s="311"/>
      <c r="H27" s="312"/>
    </row>
    <row r="28" spans="1:8" ht="32.25" customHeight="1">
      <c r="A28" s="224" t="s">
        <v>198</v>
      </c>
      <c r="B28" s="47" t="s">
        <v>164</v>
      </c>
      <c r="C28" s="145">
        <v>11.6</v>
      </c>
      <c r="D28" s="147"/>
      <c r="E28" s="146">
        <v>11.6</v>
      </c>
      <c r="F28" s="147"/>
      <c r="G28" s="147"/>
      <c r="H28" s="142">
        <v>14</v>
      </c>
    </row>
    <row r="29" spans="1:8" ht="24.95" customHeight="1">
      <c r="A29" s="108" t="s">
        <v>199</v>
      </c>
      <c r="B29" s="47" t="s">
        <v>164</v>
      </c>
      <c r="C29" s="145">
        <v>10</v>
      </c>
      <c r="D29" s="146">
        <v>1.35</v>
      </c>
      <c r="E29" s="149"/>
      <c r="F29" s="149"/>
      <c r="G29" s="149"/>
      <c r="H29" s="143">
        <v>3</v>
      </c>
    </row>
    <row r="30" spans="1:8" ht="24.95" customHeight="1">
      <c r="A30" s="108" t="s">
        <v>200</v>
      </c>
      <c r="B30" s="47" t="s">
        <v>164</v>
      </c>
      <c r="C30" s="145">
        <v>12</v>
      </c>
      <c r="D30" s="146"/>
      <c r="E30" s="149">
        <v>12</v>
      </c>
      <c r="F30" s="149"/>
      <c r="G30" s="149"/>
      <c r="H30" s="143">
        <v>7</v>
      </c>
    </row>
    <row r="31" spans="1:8" ht="24.95" customHeight="1">
      <c r="A31" s="184" t="s">
        <v>201</v>
      </c>
      <c r="B31" s="47" t="s">
        <v>164</v>
      </c>
      <c r="C31" s="145">
        <v>26.3</v>
      </c>
      <c r="D31" s="146">
        <v>26.3</v>
      </c>
      <c r="E31" s="149"/>
      <c r="F31" s="149"/>
      <c r="G31" s="149"/>
      <c r="H31" s="143">
        <v>7</v>
      </c>
    </row>
    <row r="32" spans="1:8" ht="24.75" customHeight="1">
      <c r="A32" s="184" t="s">
        <v>202</v>
      </c>
      <c r="B32" s="47" t="s">
        <v>164</v>
      </c>
      <c r="C32" s="145">
        <v>23.19</v>
      </c>
      <c r="D32" s="147"/>
      <c r="E32" s="148"/>
      <c r="F32" s="146">
        <v>23.19</v>
      </c>
      <c r="G32" s="147"/>
      <c r="H32" s="142" t="s">
        <v>203</v>
      </c>
    </row>
    <row r="33" spans="1:8" ht="24.95" customHeight="1">
      <c r="A33" s="184" t="s">
        <v>204</v>
      </c>
      <c r="B33" s="47" t="s">
        <v>164</v>
      </c>
      <c r="C33" s="145">
        <v>15.2</v>
      </c>
      <c r="D33" s="146">
        <v>15.2</v>
      </c>
      <c r="E33" s="149"/>
      <c r="F33" s="149"/>
      <c r="G33" s="149"/>
      <c r="H33" s="143">
        <v>7</v>
      </c>
    </row>
    <row r="34" spans="1:8" ht="24.95" customHeight="1">
      <c r="A34" s="184" t="s">
        <v>205</v>
      </c>
      <c r="B34" s="47" t="s">
        <v>164</v>
      </c>
      <c r="C34" s="145">
        <v>23.9</v>
      </c>
      <c r="D34" s="147"/>
      <c r="E34" s="149"/>
      <c r="F34" s="146">
        <v>23.9</v>
      </c>
      <c r="G34" s="149"/>
      <c r="H34" s="142" t="s">
        <v>203</v>
      </c>
    </row>
    <row r="35" spans="1:8" ht="24.95" customHeight="1">
      <c r="A35" s="184" t="s">
        <v>206</v>
      </c>
      <c r="B35" s="47" t="s">
        <v>164</v>
      </c>
      <c r="C35" s="145">
        <v>32.9</v>
      </c>
      <c r="D35" s="147"/>
      <c r="E35" s="149"/>
      <c r="F35" s="146">
        <v>32.9</v>
      </c>
      <c r="G35" s="149"/>
      <c r="H35" s="142" t="s">
        <v>203</v>
      </c>
    </row>
    <row r="36" spans="1:8" ht="24.95" customHeight="1">
      <c r="A36" s="184" t="s">
        <v>207</v>
      </c>
      <c r="B36" s="47" t="s">
        <v>164</v>
      </c>
      <c r="C36" s="145">
        <v>12</v>
      </c>
      <c r="D36" s="146">
        <v>12</v>
      </c>
      <c r="E36" s="149"/>
      <c r="F36" s="149"/>
      <c r="G36" s="149"/>
      <c r="H36" s="143">
        <v>7</v>
      </c>
    </row>
    <row r="37" spans="1:8" ht="24.95" customHeight="1">
      <c r="A37" s="184" t="s">
        <v>208</v>
      </c>
      <c r="B37" s="47" t="s">
        <v>164</v>
      </c>
      <c r="C37" s="145">
        <v>27</v>
      </c>
      <c r="D37" s="147"/>
      <c r="E37" s="149"/>
      <c r="F37" s="146">
        <v>27</v>
      </c>
      <c r="G37" s="149"/>
      <c r="H37" s="142" t="s">
        <v>203</v>
      </c>
    </row>
    <row r="38" spans="1:8" ht="24.95" customHeight="1">
      <c r="A38" s="184" t="s">
        <v>209</v>
      </c>
      <c r="B38" s="47" t="s">
        <v>164</v>
      </c>
      <c r="C38" s="145">
        <v>13.3</v>
      </c>
      <c r="D38" s="146">
        <v>13.3</v>
      </c>
      <c r="E38" s="149"/>
      <c r="F38" s="149"/>
      <c r="G38" s="149"/>
      <c r="H38" s="143">
        <v>1</v>
      </c>
    </row>
    <row r="39" spans="1:8" ht="24.95" customHeight="1">
      <c r="A39" s="184" t="s">
        <v>210</v>
      </c>
      <c r="B39" s="47" t="s">
        <v>164</v>
      </c>
      <c r="C39" s="145">
        <v>26</v>
      </c>
      <c r="D39" s="147"/>
      <c r="E39" s="146">
        <v>26</v>
      </c>
      <c r="F39" s="146"/>
      <c r="G39" s="149"/>
      <c r="H39" s="143">
        <v>7</v>
      </c>
    </row>
    <row r="40" spans="1:8" ht="24.95" customHeight="1">
      <c r="A40" s="184" t="s">
        <v>211</v>
      </c>
      <c r="B40" s="47" t="s">
        <v>164</v>
      </c>
      <c r="C40" s="145">
        <v>26.1</v>
      </c>
      <c r="D40" s="147"/>
      <c r="E40" s="149"/>
      <c r="F40" s="146">
        <v>26.1</v>
      </c>
      <c r="G40" s="149"/>
      <c r="H40" s="142" t="s">
        <v>203</v>
      </c>
    </row>
    <row r="41" spans="1:8" ht="24.95" customHeight="1">
      <c r="A41" s="184" t="s">
        <v>212</v>
      </c>
      <c r="B41" s="47" t="s">
        <v>164</v>
      </c>
      <c r="C41" s="145">
        <v>13.2</v>
      </c>
      <c r="D41" s="147"/>
      <c r="E41" s="146">
        <v>13.2</v>
      </c>
      <c r="F41" s="149"/>
      <c r="G41" s="149"/>
      <c r="H41" s="143">
        <v>7</v>
      </c>
    </row>
    <row r="42" spans="1:8" ht="24.95" customHeight="1">
      <c r="A42" s="184" t="s">
        <v>213</v>
      </c>
      <c r="B42" s="47" t="s">
        <v>164</v>
      </c>
      <c r="C42" s="145">
        <v>26.1</v>
      </c>
      <c r="D42" s="147"/>
      <c r="E42" s="149"/>
      <c r="F42" s="146">
        <v>26.1</v>
      </c>
      <c r="G42" s="149"/>
      <c r="H42" s="142" t="s">
        <v>203</v>
      </c>
    </row>
    <row r="43" spans="1:8" ht="24.95" customHeight="1">
      <c r="A43" s="184" t="s">
        <v>214</v>
      </c>
      <c r="B43" s="47" t="s">
        <v>164</v>
      </c>
      <c r="C43" s="145">
        <v>12.5</v>
      </c>
      <c r="D43" s="147"/>
      <c r="E43" s="146">
        <v>12.5</v>
      </c>
      <c r="F43" s="149"/>
      <c r="G43" s="149"/>
      <c r="H43" s="143">
        <v>7</v>
      </c>
    </row>
    <row r="44" spans="1:8" ht="24.95" customHeight="1">
      <c r="A44" s="184" t="s">
        <v>215</v>
      </c>
      <c r="B44" s="47" t="s">
        <v>164</v>
      </c>
      <c r="C44" s="145">
        <v>18.7</v>
      </c>
      <c r="D44" s="147"/>
      <c r="E44" s="149"/>
      <c r="F44" s="146">
        <v>18.7</v>
      </c>
      <c r="G44" s="149"/>
      <c r="H44" s="142" t="s">
        <v>203</v>
      </c>
    </row>
    <row r="45" spans="1:8" ht="24.95" customHeight="1">
      <c r="A45" s="184" t="s">
        <v>216</v>
      </c>
      <c r="B45" s="47" t="s">
        <v>164</v>
      </c>
      <c r="C45" s="145">
        <v>16.899999999999999</v>
      </c>
      <c r="D45" s="146">
        <v>16.899999999999999</v>
      </c>
      <c r="E45" s="149"/>
      <c r="F45" s="149"/>
      <c r="G45" s="149"/>
      <c r="H45" s="143">
        <v>5</v>
      </c>
    </row>
    <row r="46" spans="1:8" ht="24.95" customHeight="1">
      <c r="A46" s="184" t="s">
        <v>217</v>
      </c>
      <c r="B46" s="47" t="s">
        <v>164</v>
      </c>
      <c r="C46" s="145">
        <v>29</v>
      </c>
      <c r="D46" s="147"/>
      <c r="E46" s="149"/>
      <c r="F46" s="146">
        <v>29</v>
      </c>
      <c r="G46" s="149"/>
      <c r="H46" s="142" t="s">
        <v>203</v>
      </c>
    </row>
    <row r="47" spans="1:8" ht="24.95" customHeight="1">
      <c r="A47" s="184" t="s">
        <v>218</v>
      </c>
      <c r="B47" s="47" t="s">
        <v>164</v>
      </c>
      <c r="C47" s="145">
        <v>25.6</v>
      </c>
      <c r="D47" s="147"/>
      <c r="E47" s="146">
        <v>25.6</v>
      </c>
      <c r="F47" s="149"/>
      <c r="G47" s="149"/>
      <c r="H47" s="143">
        <v>14</v>
      </c>
    </row>
    <row r="48" spans="1:8" ht="24.95" customHeight="1">
      <c r="A48" s="28" t="s">
        <v>219</v>
      </c>
      <c r="B48" s="47" t="s">
        <v>164</v>
      </c>
      <c r="C48" s="25">
        <v>31</v>
      </c>
      <c r="D48" s="70"/>
      <c r="E48" s="70"/>
      <c r="F48" s="70">
        <v>31</v>
      </c>
      <c r="G48" s="70"/>
      <c r="H48" s="142" t="s">
        <v>203</v>
      </c>
    </row>
    <row r="49" spans="1:11" ht="24.95" customHeight="1">
      <c r="A49" s="184" t="s">
        <v>220</v>
      </c>
      <c r="B49" s="47" t="s">
        <v>164</v>
      </c>
      <c r="C49" s="145">
        <v>10</v>
      </c>
      <c r="D49" s="146">
        <v>10</v>
      </c>
      <c r="E49" s="149"/>
      <c r="F49" s="149"/>
      <c r="G49" s="149"/>
      <c r="H49" s="143">
        <v>5</v>
      </c>
    </row>
    <row r="50" spans="1:11" ht="24.95" customHeight="1">
      <c r="A50" s="184" t="s">
        <v>221</v>
      </c>
      <c r="B50" s="47" t="s">
        <v>164</v>
      </c>
      <c r="C50" s="145">
        <v>7.9</v>
      </c>
      <c r="D50" s="147"/>
      <c r="E50" s="146">
        <v>7.9</v>
      </c>
      <c r="F50" s="149"/>
      <c r="G50" s="149"/>
      <c r="H50" s="143">
        <v>5</v>
      </c>
    </row>
    <row r="51" spans="1:11" ht="24.95" customHeight="1">
      <c r="A51" s="48" t="s">
        <v>222</v>
      </c>
      <c r="B51" s="47" t="s">
        <v>164</v>
      </c>
      <c r="C51" s="145">
        <v>7.9</v>
      </c>
      <c r="D51" s="147"/>
      <c r="E51" s="146">
        <v>7.9</v>
      </c>
      <c r="F51" s="149"/>
      <c r="G51" s="149"/>
      <c r="H51" s="143">
        <v>7</v>
      </c>
    </row>
    <row r="52" spans="1:11" ht="24.95" customHeight="1">
      <c r="A52" s="184" t="s">
        <v>223</v>
      </c>
      <c r="B52" s="47" t="s">
        <v>164</v>
      </c>
      <c r="C52" s="145">
        <v>7.7</v>
      </c>
      <c r="D52" s="147"/>
      <c r="E52" s="146">
        <v>7.7</v>
      </c>
      <c r="F52" s="149"/>
      <c r="G52" s="149"/>
      <c r="H52" s="143">
        <v>5</v>
      </c>
    </row>
    <row r="53" spans="1:11" ht="24.95" customHeight="1">
      <c r="A53" s="184" t="s">
        <v>224</v>
      </c>
      <c r="B53" s="47" t="s">
        <v>164</v>
      </c>
      <c r="C53" s="145">
        <v>7.6</v>
      </c>
      <c r="D53" s="147"/>
      <c r="E53" s="146">
        <v>7.6</v>
      </c>
      <c r="F53" s="149"/>
      <c r="G53" s="149"/>
      <c r="H53" s="143">
        <v>7</v>
      </c>
    </row>
    <row r="54" spans="1:11" ht="24.95" customHeight="1">
      <c r="A54" s="184" t="s">
        <v>225</v>
      </c>
      <c r="B54" s="47" t="s">
        <v>164</v>
      </c>
      <c r="C54" s="145">
        <f>15.6+1.5</f>
        <v>17.100000000000001</v>
      </c>
      <c r="D54" s="147"/>
      <c r="E54" s="146">
        <f>15.6+1.5</f>
        <v>17.100000000000001</v>
      </c>
      <c r="F54" s="149"/>
      <c r="G54" s="149"/>
      <c r="H54" s="143">
        <v>7</v>
      </c>
    </row>
    <row r="55" spans="1:11" ht="24.95" customHeight="1">
      <c r="A55" s="184" t="s">
        <v>185</v>
      </c>
      <c r="B55" s="47" t="s">
        <v>164</v>
      </c>
      <c r="C55" s="145">
        <f>4.6+25.6+37.9+27+112.9+29.1</f>
        <v>237.1</v>
      </c>
      <c r="D55" s="146">
        <f>4.6+25.6+37.9+27+112.9+29.1</f>
        <v>237.1</v>
      </c>
      <c r="E55" s="149"/>
      <c r="F55" s="149"/>
      <c r="G55" s="149"/>
      <c r="H55" s="143">
        <v>7</v>
      </c>
    </row>
    <row r="56" spans="1:11" ht="24.95" customHeight="1">
      <c r="A56" s="108" t="s">
        <v>226</v>
      </c>
      <c r="B56" s="47" t="s">
        <v>164</v>
      </c>
      <c r="C56" s="145">
        <v>12.5</v>
      </c>
      <c r="D56" s="146">
        <v>12.5</v>
      </c>
      <c r="E56" s="147"/>
      <c r="F56" s="149"/>
      <c r="G56" s="149"/>
      <c r="H56" s="143">
        <v>1</v>
      </c>
    </row>
    <row r="57" spans="1:11" ht="15.75" customHeight="1">
      <c r="A57" s="310" t="s">
        <v>227</v>
      </c>
      <c r="B57" s="311"/>
      <c r="C57" s="311"/>
      <c r="D57" s="311"/>
      <c r="E57" s="311"/>
      <c r="F57" s="311"/>
      <c r="G57" s="311"/>
      <c r="H57" s="312"/>
    </row>
    <row r="58" spans="1:11" ht="24.95" customHeight="1">
      <c r="A58" s="28" t="s">
        <v>228</v>
      </c>
      <c r="B58" s="18" t="s">
        <v>164</v>
      </c>
      <c r="C58" s="25">
        <v>256.3</v>
      </c>
      <c r="D58" s="70">
        <f>66.6+68.5+121.2</f>
        <v>256.3</v>
      </c>
      <c r="E58" s="70"/>
      <c r="F58" s="25"/>
      <c r="G58" s="25"/>
      <c r="H58" s="23">
        <v>7</v>
      </c>
    </row>
    <row r="59" spans="1:11" ht="24.95" customHeight="1">
      <c r="A59" s="28" t="s">
        <v>109</v>
      </c>
      <c r="B59" s="18" t="s">
        <v>164</v>
      </c>
      <c r="C59" s="25">
        <v>12.8</v>
      </c>
      <c r="D59" s="70">
        <v>12.8</v>
      </c>
      <c r="E59" s="70"/>
      <c r="F59" s="25"/>
      <c r="G59" s="25"/>
      <c r="H59" s="23">
        <v>7</v>
      </c>
    </row>
    <row r="60" spans="1:11" ht="24.95" customHeight="1">
      <c r="A60" s="28" t="s">
        <v>229</v>
      </c>
      <c r="B60" s="18" t="s">
        <v>164</v>
      </c>
      <c r="C60" s="25">
        <v>91.97</v>
      </c>
      <c r="D60" s="70">
        <v>91.97</v>
      </c>
      <c r="E60" s="70"/>
      <c r="F60" s="25"/>
      <c r="G60" s="25"/>
      <c r="H60" s="23">
        <v>14</v>
      </c>
    </row>
    <row r="61" spans="1:11" ht="24.95" customHeight="1">
      <c r="A61" s="28" t="s">
        <v>230</v>
      </c>
      <c r="B61" s="18" t="s">
        <v>164</v>
      </c>
      <c r="C61" s="25">
        <v>3.6</v>
      </c>
      <c r="D61" s="70"/>
      <c r="E61" s="70">
        <v>3.6</v>
      </c>
      <c r="F61" s="25"/>
      <c r="G61" s="25"/>
      <c r="H61" s="23">
        <v>14</v>
      </c>
    </row>
    <row r="62" spans="1:11" ht="15.75" customHeight="1">
      <c r="A62" s="21" t="s">
        <v>113</v>
      </c>
      <c r="B62" s="22"/>
      <c r="C62" s="36">
        <f>SUM(C4:C61)</f>
        <v>1448.4599999999998</v>
      </c>
      <c r="D62" s="36">
        <f>SUM(D4:D61)</f>
        <v>811.52</v>
      </c>
      <c r="E62" s="36">
        <f>SUM(E4:E61)</f>
        <v>390.40000000000003</v>
      </c>
      <c r="F62" s="36">
        <f>SUM(F4:F61)</f>
        <v>237.89</v>
      </c>
      <c r="G62" s="36">
        <f>SUM(G4:G61)</f>
        <v>0</v>
      </c>
      <c r="H62" s="144"/>
      <c r="K62" s="42"/>
    </row>
    <row r="64" spans="1:11" ht="15">
      <c r="A64" s="186" t="s">
        <v>231</v>
      </c>
    </row>
    <row r="65" spans="1:5" ht="15">
      <c r="A65" s="187" t="s">
        <v>232</v>
      </c>
      <c r="D65" s="34"/>
    </row>
    <row r="66" spans="1:5" ht="15">
      <c r="A66" s="109" t="s">
        <v>233</v>
      </c>
    </row>
    <row r="67" spans="1:5">
      <c r="D67" s="42"/>
      <c r="E67" s="42"/>
    </row>
    <row r="68" spans="1:5">
      <c r="D68" s="42"/>
    </row>
    <row r="69" spans="1:5">
      <c r="D69" s="42"/>
    </row>
  </sheetData>
  <mergeCells count="5">
    <mergeCell ref="A1:H1"/>
    <mergeCell ref="A2:H2"/>
    <mergeCell ref="A57:H57"/>
    <mergeCell ref="A18:H18"/>
    <mergeCell ref="A27:H27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92" orientation="portrait" r:id="rId1"/>
  <headerFooter alignWithMargins="0">
    <oddFooter>&amp;LCCP bionettoyage 2022&amp;RAvr 21 / J.B</oddFooter>
  </headerFooter>
  <rowBreaks count="1" manualBreakCount="1">
    <brk id="44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1"/>
  <sheetViews>
    <sheetView view="pageBreakPreview" topLeftCell="A41" zoomScaleNormal="100" zoomScaleSheetLayoutView="100" workbookViewId="0">
      <selection activeCell="E51" sqref="E51"/>
    </sheetView>
  </sheetViews>
  <sheetFormatPr defaultColWidth="11.42578125" defaultRowHeight="12.75"/>
  <cols>
    <col min="1" max="1" width="30.7109375" style="29" customWidth="1"/>
    <col min="2" max="2" width="15.7109375" style="26" customWidth="1"/>
    <col min="3" max="7" width="9.7109375" style="26" customWidth="1"/>
    <col min="8" max="8" width="10.7109375" style="26" customWidth="1"/>
    <col min="9" max="16384" width="11.42578125" style="26"/>
  </cols>
  <sheetData>
    <row r="1" spans="1:8" ht="23.25">
      <c r="A1" s="298" t="s">
        <v>0</v>
      </c>
      <c r="B1" s="299"/>
      <c r="C1" s="299"/>
      <c r="D1" s="299"/>
      <c r="E1" s="299"/>
      <c r="F1" s="299"/>
      <c r="G1" s="299"/>
      <c r="H1" s="300"/>
    </row>
    <row r="2" spans="1:8" ht="24.95" customHeight="1">
      <c r="A2" s="301" t="s">
        <v>234</v>
      </c>
      <c r="B2" s="302"/>
      <c r="C2" s="302"/>
      <c r="D2" s="302"/>
      <c r="E2" s="302"/>
      <c r="F2" s="302"/>
      <c r="G2" s="302"/>
      <c r="H2" s="303"/>
    </row>
    <row r="3" spans="1:8" ht="24.95" customHeight="1">
      <c r="A3" s="155" t="s">
        <v>2</v>
      </c>
      <c r="B3" s="156" t="s">
        <v>3</v>
      </c>
      <c r="C3" s="157" t="s">
        <v>4</v>
      </c>
      <c r="D3" s="156" t="s">
        <v>5</v>
      </c>
      <c r="E3" s="156" t="s">
        <v>6</v>
      </c>
      <c r="F3" s="156" t="s">
        <v>7</v>
      </c>
      <c r="G3" s="156" t="s">
        <v>8</v>
      </c>
      <c r="H3" s="158" t="s">
        <v>9</v>
      </c>
    </row>
    <row r="4" spans="1:8" ht="15">
      <c r="A4" s="316" t="s">
        <v>235</v>
      </c>
      <c r="B4" s="317"/>
      <c r="C4" s="317"/>
      <c r="D4" s="317"/>
      <c r="E4" s="317"/>
      <c r="F4" s="317"/>
      <c r="G4" s="317"/>
      <c r="H4" s="318"/>
    </row>
    <row r="5" spans="1:8" ht="24.95" customHeight="1">
      <c r="A5" s="225" t="s">
        <v>236</v>
      </c>
      <c r="B5" s="67" t="s">
        <v>164</v>
      </c>
      <c r="C5" s="35">
        <v>8.6999999999999993</v>
      </c>
      <c r="D5" s="68">
        <v>8.6999999999999993</v>
      </c>
      <c r="E5" s="68"/>
      <c r="F5" s="68"/>
      <c r="G5" s="68"/>
      <c r="H5" s="69">
        <v>7</v>
      </c>
    </row>
    <row r="6" spans="1:8" ht="24.95" customHeight="1">
      <c r="A6" s="28" t="s">
        <v>237</v>
      </c>
      <c r="B6" s="18" t="s">
        <v>164</v>
      </c>
      <c r="C6" s="25">
        <v>21.3</v>
      </c>
      <c r="D6" s="70">
        <v>21.3</v>
      </c>
      <c r="E6" s="70"/>
      <c r="F6" s="70"/>
      <c r="G6" s="70"/>
      <c r="H6" s="23">
        <v>7</v>
      </c>
    </row>
    <row r="7" spans="1:8" ht="24.95" customHeight="1">
      <c r="A7" s="227" t="s">
        <v>238</v>
      </c>
      <c r="B7" s="18" t="s">
        <v>164</v>
      </c>
      <c r="C7" s="25">
        <v>5.4</v>
      </c>
      <c r="D7" s="70">
        <v>5.4</v>
      </c>
      <c r="E7" s="70"/>
      <c r="F7" s="70"/>
      <c r="G7" s="70"/>
      <c r="H7" s="23">
        <v>1</v>
      </c>
    </row>
    <row r="8" spans="1:8" ht="24.95" customHeight="1">
      <c r="A8" s="228" t="s">
        <v>239</v>
      </c>
      <c r="B8" s="18" t="s">
        <v>164</v>
      </c>
      <c r="C8" s="25">
        <v>3</v>
      </c>
      <c r="D8" s="70"/>
      <c r="E8" s="70">
        <v>3</v>
      </c>
      <c r="F8" s="70"/>
      <c r="G8" s="70"/>
      <c r="H8" s="23">
        <v>7</v>
      </c>
    </row>
    <row r="9" spans="1:8" ht="24.95" customHeight="1">
      <c r="A9" s="226" t="s">
        <v>240</v>
      </c>
      <c r="B9" s="18" t="s">
        <v>164</v>
      </c>
      <c r="C9" s="25">
        <v>2.9</v>
      </c>
      <c r="D9" s="70"/>
      <c r="E9" s="70">
        <v>2.9</v>
      </c>
      <c r="F9" s="70"/>
      <c r="G9" s="70"/>
      <c r="H9" s="23">
        <v>7</v>
      </c>
    </row>
    <row r="10" spans="1:8" ht="24.95" customHeight="1">
      <c r="A10" s="28" t="s">
        <v>241</v>
      </c>
      <c r="B10" s="18" t="s">
        <v>164</v>
      </c>
      <c r="C10" s="25">
        <v>1.6</v>
      </c>
      <c r="D10" s="70"/>
      <c r="E10" s="70">
        <v>1.6</v>
      </c>
      <c r="F10" s="70"/>
      <c r="G10" s="70"/>
      <c r="H10" s="23">
        <v>7</v>
      </c>
    </row>
    <row r="11" spans="1:8" ht="24.95" customHeight="1">
      <c r="A11" s="228" t="s">
        <v>242</v>
      </c>
      <c r="B11" s="18" t="s">
        <v>164</v>
      </c>
      <c r="C11" s="25">
        <v>22.9</v>
      </c>
      <c r="D11" s="70">
        <v>22.9</v>
      </c>
      <c r="E11" s="70"/>
      <c r="F11" s="70"/>
      <c r="G11" s="70"/>
      <c r="H11" s="23">
        <v>2</v>
      </c>
    </row>
    <row r="12" spans="1:8" ht="24.95" customHeight="1">
      <c r="A12" s="229" t="s">
        <v>243</v>
      </c>
      <c r="B12" s="18" t="s">
        <v>164</v>
      </c>
      <c r="C12" s="25">
        <v>24.6</v>
      </c>
      <c r="D12" s="70">
        <v>24.6</v>
      </c>
      <c r="E12" s="70"/>
      <c r="F12" s="70"/>
      <c r="G12" s="70"/>
      <c r="H12" s="23">
        <v>1</v>
      </c>
    </row>
    <row r="13" spans="1:8" ht="24.75" customHeight="1">
      <c r="A13" s="229" t="s">
        <v>244</v>
      </c>
      <c r="B13" s="18" t="s">
        <v>164</v>
      </c>
      <c r="C13" s="25">
        <v>12.6</v>
      </c>
      <c r="D13" s="70">
        <v>12.6</v>
      </c>
      <c r="E13" s="70"/>
      <c r="F13" s="70"/>
      <c r="G13" s="70"/>
      <c r="H13" s="23">
        <v>1</v>
      </c>
    </row>
    <row r="14" spans="1:8" ht="24.75" customHeight="1">
      <c r="A14" s="229" t="s">
        <v>245</v>
      </c>
      <c r="B14" s="18" t="s">
        <v>164</v>
      </c>
      <c r="C14" s="25">
        <v>12.1</v>
      </c>
      <c r="D14" s="70">
        <v>12.1</v>
      </c>
      <c r="E14" s="70"/>
      <c r="F14" s="70"/>
      <c r="G14" s="70"/>
      <c r="H14" s="23">
        <v>1</v>
      </c>
    </row>
    <row r="15" spans="1:8" ht="24.75" customHeight="1">
      <c r="A15" s="227" t="s">
        <v>246</v>
      </c>
      <c r="B15" s="18" t="s">
        <v>164</v>
      </c>
      <c r="C15" s="25">
        <v>12.1</v>
      </c>
      <c r="D15" s="70">
        <v>12.1</v>
      </c>
      <c r="E15" s="70"/>
      <c r="F15" s="70"/>
      <c r="G15" s="70"/>
      <c r="H15" s="23">
        <v>1</v>
      </c>
    </row>
    <row r="16" spans="1:8" ht="24.75" customHeight="1">
      <c r="A16" s="227" t="s">
        <v>247</v>
      </c>
      <c r="B16" s="18" t="s">
        <v>164</v>
      </c>
      <c r="C16" s="25">
        <v>12.6</v>
      </c>
      <c r="D16" s="70">
        <v>12.6</v>
      </c>
      <c r="E16" s="70"/>
      <c r="F16" s="70"/>
      <c r="G16" s="70"/>
      <c r="H16" s="23">
        <v>1</v>
      </c>
    </row>
    <row r="17" spans="1:8" ht="24.95" customHeight="1">
      <c r="A17" s="227" t="s">
        <v>248</v>
      </c>
      <c r="B17" s="18" t="s">
        <v>164</v>
      </c>
      <c r="C17" s="25">
        <v>10.199999999999999</v>
      </c>
      <c r="D17" s="70">
        <v>10.199999999999999</v>
      </c>
      <c r="E17" s="70"/>
      <c r="F17" s="70"/>
      <c r="G17" s="70"/>
      <c r="H17" s="23">
        <v>1</v>
      </c>
    </row>
    <row r="18" spans="1:8" ht="24.95" customHeight="1">
      <c r="A18" s="217" t="s">
        <v>249</v>
      </c>
      <c r="B18" s="18" t="s">
        <v>164</v>
      </c>
      <c r="C18" s="25">
        <v>21.6</v>
      </c>
      <c r="D18" s="70">
        <v>21.6</v>
      </c>
      <c r="E18" s="70"/>
      <c r="F18" s="70"/>
      <c r="G18" s="70"/>
      <c r="H18" s="23">
        <v>5</v>
      </c>
    </row>
    <row r="19" spans="1:8" ht="24.95" customHeight="1">
      <c r="A19" s="28" t="s">
        <v>250</v>
      </c>
      <c r="B19" s="18" t="s">
        <v>164</v>
      </c>
      <c r="C19" s="25">
        <v>36.799999999999997</v>
      </c>
      <c r="D19" s="70">
        <v>36.799999999999997</v>
      </c>
      <c r="E19" s="70"/>
      <c r="F19" s="70"/>
      <c r="G19" s="70"/>
      <c r="H19" s="24">
        <v>7</v>
      </c>
    </row>
    <row r="20" spans="1:8" ht="24.95" customHeight="1">
      <c r="A20" s="28" t="s">
        <v>251</v>
      </c>
      <c r="B20" s="18" t="s">
        <v>164</v>
      </c>
      <c r="C20" s="25">
        <v>89.6</v>
      </c>
      <c r="D20" s="70">
        <v>89.6</v>
      </c>
      <c r="E20" s="70"/>
      <c r="F20" s="70"/>
      <c r="G20" s="70"/>
      <c r="H20" s="24">
        <v>7</v>
      </c>
    </row>
    <row r="21" spans="1:8" ht="24.95" customHeight="1">
      <c r="A21" s="28" t="s">
        <v>251</v>
      </c>
      <c r="B21" s="18" t="s">
        <v>164</v>
      </c>
      <c r="C21" s="25">
        <v>74.3</v>
      </c>
      <c r="D21" s="70">
        <v>74.3</v>
      </c>
      <c r="E21" s="70"/>
      <c r="F21" s="70"/>
      <c r="G21" s="70"/>
      <c r="H21" s="24">
        <v>7</v>
      </c>
    </row>
    <row r="22" spans="1:8" ht="24.95" customHeight="1">
      <c r="A22" s="28" t="s">
        <v>139</v>
      </c>
      <c r="B22" s="18" t="s">
        <v>164</v>
      </c>
      <c r="C22" s="25">
        <v>5</v>
      </c>
      <c r="D22" s="70">
        <v>5</v>
      </c>
      <c r="E22" s="70"/>
      <c r="F22" s="70"/>
      <c r="G22" s="70"/>
      <c r="H22" s="24">
        <v>7</v>
      </c>
    </row>
    <row r="23" spans="1:8" ht="15">
      <c r="A23" s="316" t="s">
        <v>252</v>
      </c>
      <c r="B23" s="317"/>
      <c r="C23" s="317"/>
      <c r="D23" s="317"/>
      <c r="E23" s="317"/>
      <c r="F23" s="317"/>
      <c r="G23" s="317"/>
      <c r="H23" s="318"/>
    </row>
    <row r="24" spans="1:8" ht="24.95" customHeight="1">
      <c r="A24" s="228" t="s">
        <v>253</v>
      </c>
      <c r="B24" s="162" t="s">
        <v>164</v>
      </c>
      <c r="C24" s="159">
        <v>13.6</v>
      </c>
      <c r="D24" s="168">
        <v>13.6</v>
      </c>
      <c r="E24" s="168"/>
      <c r="F24" s="168"/>
      <c r="G24" s="163"/>
      <c r="H24" s="164">
        <v>7</v>
      </c>
    </row>
    <row r="25" spans="1:8" ht="24.95" customHeight="1">
      <c r="A25" s="228" t="s">
        <v>254</v>
      </c>
      <c r="B25" s="162" t="s">
        <v>164</v>
      </c>
      <c r="C25" s="159">
        <v>25</v>
      </c>
      <c r="D25" s="168"/>
      <c r="E25" s="168">
        <v>25</v>
      </c>
      <c r="F25" s="168"/>
      <c r="G25" s="163"/>
      <c r="H25" s="164">
        <v>5</v>
      </c>
    </row>
    <row r="26" spans="1:8" ht="24.95" customHeight="1">
      <c r="A26" s="228" t="s">
        <v>255</v>
      </c>
      <c r="B26" s="162" t="s">
        <v>164</v>
      </c>
      <c r="C26" s="159">
        <v>5.6</v>
      </c>
      <c r="D26" s="168"/>
      <c r="E26" s="168">
        <v>5.6</v>
      </c>
      <c r="F26" s="168"/>
      <c r="G26" s="163"/>
      <c r="H26" s="164">
        <v>5</v>
      </c>
    </row>
    <row r="27" spans="1:8" ht="24.95" customHeight="1">
      <c r="A27" s="228" t="s">
        <v>256</v>
      </c>
      <c r="B27" s="162" t="s">
        <v>164</v>
      </c>
      <c r="C27" s="159">
        <v>22.8</v>
      </c>
      <c r="D27" s="168"/>
      <c r="E27" s="168">
        <v>22.8</v>
      </c>
      <c r="F27" s="168"/>
      <c r="G27" s="163"/>
      <c r="H27" s="164">
        <v>5</v>
      </c>
    </row>
    <row r="28" spans="1:8" ht="24.95" customHeight="1">
      <c r="A28" s="228" t="s">
        <v>255</v>
      </c>
      <c r="B28" s="162" t="s">
        <v>164</v>
      </c>
      <c r="C28" s="159">
        <v>5.6</v>
      </c>
      <c r="D28" s="168"/>
      <c r="E28" s="168">
        <v>5.6</v>
      </c>
      <c r="F28" s="168"/>
      <c r="G28" s="163"/>
      <c r="H28" s="164">
        <v>5</v>
      </c>
    </row>
    <row r="29" spans="1:8" ht="24.95" customHeight="1">
      <c r="A29" s="230" t="s">
        <v>257</v>
      </c>
      <c r="B29" s="162" t="s">
        <v>164</v>
      </c>
      <c r="C29" s="165">
        <v>18.600000000000001</v>
      </c>
      <c r="D29" s="169"/>
      <c r="E29" s="169">
        <v>18.600000000000001</v>
      </c>
      <c r="F29" s="169"/>
      <c r="G29" s="167"/>
      <c r="H29" s="166">
        <v>7</v>
      </c>
    </row>
    <row r="30" spans="1:8" ht="24.95" customHeight="1">
      <c r="A30" s="228" t="s">
        <v>258</v>
      </c>
      <c r="B30" s="162" t="s">
        <v>164</v>
      </c>
      <c r="C30" s="159">
        <v>9.3000000000000007</v>
      </c>
      <c r="D30" s="168"/>
      <c r="E30" s="168">
        <v>9.3000000000000007</v>
      </c>
      <c r="F30" s="168"/>
      <c r="G30" s="163"/>
      <c r="H30" s="160">
        <v>2</v>
      </c>
    </row>
    <row r="31" spans="1:8" ht="24.95" customHeight="1">
      <c r="A31" s="228" t="s">
        <v>259</v>
      </c>
      <c r="B31" s="162" t="s">
        <v>164</v>
      </c>
      <c r="C31" s="159">
        <v>7.6</v>
      </c>
      <c r="D31" s="168"/>
      <c r="E31" s="168">
        <v>7.6</v>
      </c>
      <c r="F31" s="168"/>
      <c r="G31" s="163"/>
      <c r="H31" s="160">
        <v>7</v>
      </c>
    </row>
    <row r="32" spans="1:8" ht="24.95" customHeight="1">
      <c r="A32" s="228" t="s">
        <v>260</v>
      </c>
      <c r="B32" s="162" t="s">
        <v>164</v>
      </c>
      <c r="C32" s="159">
        <v>12.6</v>
      </c>
      <c r="D32" s="168"/>
      <c r="E32" s="168">
        <v>12.6</v>
      </c>
      <c r="F32" s="168"/>
      <c r="G32" s="163"/>
      <c r="H32" s="160">
        <v>5</v>
      </c>
    </row>
    <row r="33" spans="1:8" ht="24.95" customHeight="1">
      <c r="A33" s="228" t="s">
        <v>261</v>
      </c>
      <c r="B33" s="162" t="s">
        <v>164</v>
      </c>
      <c r="C33" s="159">
        <v>7.6</v>
      </c>
      <c r="D33" s="168"/>
      <c r="E33" s="168">
        <v>7.6</v>
      </c>
      <c r="F33" s="168"/>
      <c r="G33" s="163"/>
      <c r="H33" s="160">
        <v>7</v>
      </c>
    </row>
    <row r="34" spans="1:8" ht="24.95" customHeight="1">
      <c r="A34" s="228" t="s">
        <v>262</v>
      </c>
      <c r="B34" s="162" t="s">
        <v>164</v>
      </c>
      <c r="C34" s="159">
        <v>9.4</v>
      </c>
      <c r="D34" s="168"/>
      <c r="E34" s="168">
        <v>9.4</v>
      </c>
      <c r="F34" s="168"/>
      <c r="G34" s="163"/>
      <c r="H34" s="160">
        <v>5</v>
      </c>
    </row>
    <row r="35" spans="1:8" ht="24.95" customHeight="1">
      <c r="A35" s="226" t="s">
        <v>263</v>
      </c>
      <c r="B35" s="162" t="s">
        <v>164</v>
      </c>
      <c r="C35" s="159">
        <v>11.8</v>
      </c>
      <c r="D35" s="168"/>
      <c r="E35" s="168">
        <v>11.8</v>
      </c>
      <c r="F35" s="168"/>
      <c r="G35" s="163"/>
      <c r="H35" s="160">
        <v>2</v>
      </c>
    </row>
    <row r="36" spans="1:8" ht="24.95" customHeight="1">
      <c r="A36" s="228" t="s">
        <v>264</v>
      </c>
      <c r="B36" s="162" t="s">
        <v>164</v>
      </c>
      <c r="C36" s="159">
        <v>9.3000000000000007</v>
      </c>
      <c r="D36" s="168"/>
      <c r="E36" s="168">
        <v>9.3000000000000007</v>
      </c>
      <c r="F36" s="168"/>
      <c r="G36" s="163"/>
      <c r="H36" s="160">
        <v>5</v>
      </c>
    </row>
    <row r="37" spans="1:8" ht="24.95" customHeight="1">
      <c r="A37" s="161" t="s">
        <v>265</v>
      </c>
      <c r="B37" s="162" t="s">
        <v>164</v>
      </c>
      <c r="C37" s="159">
        <v>28.4</v>
      </c>
      <c r="D37" s="168"/>
      <c r="E37" s="168"/>
      <c r="F37" s="168">
        <v>28.4</v>
      </c>
      <c r="G37" s="163"/>
      <c r="H37" s="160">
        <v>7</v>
      </c>
    </row>
    <row r="38" spans="1:8" ht="24.95" customHeight="1">
      <c r="A38" s="227" t="s">
        <v>266</v>
      </c>
      <c r="B38" s="162" t="s">
        <v>164</v>
      </c>
      <c r="C38" s="159">
        <v>18.600000000000001</v>
      </c>
      <c r="D38" s="168"/>
      <c r="E38" s="168">
        <v>18.600000000000001</v>
      </c>
      <c r="F38" s="168"/>
      <c r="G38" s="163"/>
      <c r="H38" s="160">
        <v>7</v>
      </c>
    </row>
    <row r="39" spans="1:8" ht="24.95" customHeight="1">
      <c r="A39" s="161" t="s">
        <v>267</v>
      </c>
      <c r="B39" s="162" t="s">
        <v>164</v>
      </c>
      <c r="C39" s="159">
        <v>100</v>
      </c>
      <c r="D39" s="168"/>
      <c r="E39" s="168"/>
      <c r="F39" s="168">
        <v>100</v>
      </c>
      <c r="G39" s="163"/>
      <c r="H39" s="160">
        <v>7</v>
      </c>
    </row>
    <row r="40" spans="1:8" ht="24.95" customHeight="1">
      <c r="A40" s="228" t="s">
        <v>268</v>
      </c>
      <c r="B40" s="162" t="s">
        <v>164</v>
      </c>
      <c r="C40" s="159">
        <v>24.5</v>
      </c>
      <c r="D40" s="168"/>
      <c r="E40" s="168">
        <v>24.5</v>
      </c>
      <c r="F40" s="168"/>
      <c r="G40" s="163"/>
      <c r="H40" s="160">
        <v>7</v>
      </c>
    </row>
    <row r="41" spans="1:8" ht="24.95" customHeight="1">
      <c r="A41" s="229" t="s">
        <v>269</v>
      </c>
      <c r="B41" s="162" t="s">
        <v>164</v>
      </c>
      <c r="C41" s="159">
        <v>3.5</v>
      </c>
      <c r="D41" s="168"/>
      <c r="E41" s="168"/>
      <c r="F41" s="168">
        <v>3.5</v>
      </c>
      <c r="G41" s="163"/>
      <c r="H41" s="160">
        <v>7</v>
      </c>
    </row>
    <row r="42" spans="1:8" ht="24.95" customHeight="1">
      <c r="A42" s="161" t="s">
        <v>270</v>
      </c>
      <c r="B42" s="162" t="s">
        <v>164</v>
      </c>
      <c r="C42" s="159">
        <v>33.799999999999997</v>
      </c>
      <c r="D42" s="168"/>
      <c r="E42" s="168"/>
      <c r="F42" s="168">
        <v>33.799999999999997</v>
      </c>
      <c r="G42" s="163"/>
      <c r="H42" s="160">
        <v>7</v>
      </c>
    </row>
    <row r="43" spans="1:8" ht="24.95" customHeight="1">
      <c r="A43" s="228" t="s">
        <v>271</v>
      </c>
      <c r="B43" s="162" t="s">
        <v>164</v>
      </c>
      <c r="C43" s="159">
        <v>28.4</v>
      </c>
      <c r="D43" s="168"/>
      <c r="E43" s="168">
        <v>28.4</v>
      </c>
      <c r="F43" s="168"/>
      <c r="G43" s="163"/>
      <c r="H43" s="160">
        <v>7</v>
      </c>
    </row>
    <row r="44" spans="1:8" ht="24.95" customHeight="1">
      <c r="A44" s="161" t="s">
        <v>272</v>
      </c>
      <c r="B44" s="162" t="s">
        <v>164</v>
      </c>
      <c r="C44" s="159">
        <v>81.8</v>
      </c>
      <c r="D44" s="168"/>
      <c r="E44" s="168"/>
      <c r="F44" s="168">
        <v>81.8</v>
      </c>
      <c r="G44" s="163"/>
      <c r="H44" s="160">
        <v>7</v>
      </c>
    </row>
    <row r="45" spans="1:8" ht="24.95" customHeight="1">
      <c r="A45" s="228" t="s">
        <v>273</v>
      </c>
      <c r="B45" s="162" t="s">
        <v>164</v>
      </c>
      <c r="C45" s="159">
        <v>22.4</v>
      </c>
      <c r="D45" s="168"/>
      <c r="E45" s="168">
        <v>22.4</v>
      </c>
      <c r="F45" s="168"/>
      <c r="G45" s="163"/>
      <c r="H45" s="160">
        <v>7</v>
      </c>
    </row>
    <row r="46" spans="1:8" ht="24.95" customHeight="1">
      <c r="A46" s="228" t="s">
        <v>274</v>
      </c>
      <c r="B46" s="162" t="s">
        <v>164</v>
      </c>
      <c r="C46" s="159">
        <v>50.8</v>
      </c>
      <c r="D46" s="168"/>
      <c r="E46" s="168">
        <v>50.8</v>
      </c>
      <c r="F46" s="168"/>
      <c r="G46" s="163"/>
      <c r="H46" s="160">
        <v>7</v>
      </c>
    </row>
    <row r="47" spans="1:8" ht="24.95" customHeight="1">
      <c r="A47" s="161" t="s">
        <v>275</v>
      </c>
      <c r="B47" s="162" t="s">
        <v>164</v>
      </c>
      <c r="C47" s="159">
        <v>20.399999999999999</v>
      </c>
      <c r="D47" s="168"/>
      <c r="E47" s="168"/>
      <c r="F47" s="168">
        <v>20.399999999999999</v>
      </c>
      <c r="G47" s="163"/>
      <c r="H47" s="160">
        <v>7</v>
      </c>
    </row>
    <row r="48" spans="1:8" ht="24.95" customHeight="1">
      <c r="A48" s="161" t="s">
        <v>276</v>
      </c>
      <c r="B48" s="162" t="s">
        <v>164</v>
      </c>
      <c r="C48" s="159">
        <v>20</v>
      </c>
      <c r="D48" s="168"/>
      <c r="E48" s="168">
        <v>20</v>
      </c>
      <c r="F48" s="168"/>
      <c r="G48" s="163"/>
      <c r="H48" s="160">
        <v>7</v>
      </c>
    </row>
    <row r="49" spans="1:8" ht="24.95" customHeight="1">
      <c r="A49" s="161" t="s">
        <v>250</v>
      </c>
      <c r="B49" s="162" t="s">
        <v>164</v>
      </c>
      <c r="C49" s="159">
        <v>13.5</v>
      </c>
      <c r="D49" s="168"/>
      <c r="E49" s="168">
        <v>13.5</v>
      </c>
      <c r="F49" s="168"/>
      <c r="G49" s="163"/>
      <c r="H49" s="160">
        <v>7</v>
      </c>
    </row>
    <row r="50" spans="1:8" ht="24.95" customHeight="1">
      <c r="A50" s="227" t="s">
        <v>277</v>
      </c>
      <c r="B50" s="162" t="s">
        <v>164</v>
      </c>
      <c r="C50" s="159">
        <v>14</v>
      </c>
      <c r="D50" s="168"/>
      <c r="E50" s="168"/>
      <c r="F50" s="168"/>
      <c r="G50" s="163"/>
      <c r="H50" s="160">
        <v>5</v>
      </c>
    </row>
    <row r="51" spans="1:8" ht="15.75">
      <c r="A51" s="61" t="s">
        <v>113</v>
      </c>
      <c r="B51" s="61"/>
      <c r="C51" s="62">
        <f>SUM(C5:C50)</f>
        <v>996.19999999999993</v>
      </c>
      <c r="D51" s="62">
        <f t="shared" ref="D51:G51" si="0">SUM(D5:D50)</f>
        <v>383.40000000000003</v>
      </c>
      <c r="E51" s="62">
        <f t="shared" si="0"/>
        <v>330.9</v>
      </c>
      <c r="F51" s="62">
        <f t="shared" si="0"/>
        <v>267.89999999999998</v>
      </c>
      <c r="G51" s="62">
        <f t="shared" si="0"/>
        <v>0</v>
      </c>
      <c r="H51" s="63"/>
    </row>
  </sheetData>
  <mergeCells count="4">
    <mergeCell ref="A1:H1"/>
    <mergeCell ref="A2:H2"/>
    <mergeCell ref="A4:H4"/>
    <mergeCell ref="A23:H23"/>
  </mergeCells>
  <phoneticPr fontId="4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92" orientation="portrait" r:id="rId1"/>
  <headerFooter alignWithMargins="0">
    <oddFooter>&amp;LCCP Bionettoyage 2021&amp;RFév 21 / J.B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8"/>
  <sheetViews>
    <sheetView view="pageBreakPreview" topLeftCell="A70" zoomScaleNormal="100" zoomScaleSheetLayoutView="100" workbookViewId="0">
      <selection activeCell="D79" sqref="D79"/>
    </sheetView>
  </sheetViews>
  <sheetFormatPr defaultColWidth="9.140625" defaultRowHeight="12.75"/>
  <cols>
    <col min="1" max="1" width="37.5703125" style="39" customWidth="1"/>
    <col min="2" max="2" width="15.7109375" style="39" customWidth="1"/>
    <col min="3" max="6" width="9.7109375" style="39" customWidth="1"/>
    <col min="7" max="7" width="9.7109375" style="40" customWidth="1"/>
    <col min="8" max="8" width="10.7109375" style="1" customWidth="1"/>
    <col min="9" max="16384" width="9.140625" style="1"/>
  </cols>
  <sheetData>
    <row r="1" spans="1:8" ht="23.25">
      <c r="A1" s="282" t="s">
        <v>0</v>
      </c>
      <c r="B1" s="282"/>
      <c r="C1" s="282"/>
      <c r="D1" s="282"/>
      <c r="E1" s="282"/>
      <c r="F1" s="282"/>
      <c r="G1" s="282"/>
      <c r="H1" s="282"/>
    </row>
    <row r="2" spans="1:8" ht="24.95" customHeight="1">
      <c r="A2" s="319" t="s">
        <v>278</v>
      </c>
      <c r="B2" s="319"/>
      <c r="C2" s="319"/>
      <c r="D2" s="319"/>
      <c r="E2" s="319"/>
      <c r="F2" s="319"/>
      <c r="G2" s="319"/>
      <c r="H2" s="319"/>
    </row>
    <row r="3" spans="1:8" s="2" customFormat="1" ht="24.95" customHeight="1">
      <c r="A3" s="3" t="s">
        <v>2</v>
      </c>
      <c r="B3" s="5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9</v>
      </c>
    </row>
    <row r="4" spans="1:8" ht="24.95" customHeight="1">
      <c r="A4" s="222" t="s">
        <v>279</v>
      </c>
      <c r="B4" s="27" t="s">
        <v>22</v>
      </c>
      <c r="C4" s="181">
        <v>22.5</v>
      </c>
      <c r="D4" s="175"/>
      <c r="E4" s="176">
        <v>22.5</v>
      </c>
      <c r="F4" s="175"/>
      <c r="G4" s="175"/>
      <c r="H4" s="51">
        <v>7</v>
      </c>
    </row>
    <row r="5" spans="1:8" ht="24.95" customHeight="1">
      <c r="A5" s="223" t="s">
        <v>280</v>
      </c>
      <c r="B5" s="18" t="s">
        <v>22</v>
      </c>
      <c r="C5" s="182">
        <v>22.5</v>
      </c>
      <c r="D5" s="177"/>
      <c r="E5" s="168">
        <v>22.5</v>
      </c>
      <c r="F5" s="177"/>
      <c r="G5" s="177"/>
      <c r="H5" s="52">
        <v>5</v>
      </c>
    </row>
    <row r="6" spans="1:8" ht="24.95" customHeight="1">
      <c r="A6" s="273" t="s">
        <v>281</v>
      </c>
      <c r="B6" s="18" t="s">
        <v>22</v>
      </c>
      <c r="C6" s="182">
        <v>22.5</v>
      </c>
      <c r="D6" s="177"/>
      <c r="E6" s="177"/>
      <c r="F6" s="168">
        <v>22.5</v>
      </c>
      <c r="G6" s="177"/>
      <c r="H6" s="52">
        <v>7</v>
      </c>
    </row>
    <row r="7" spans="1:8" ht="24.95" customHeight="1">
      <c r="A7" s="273" t="s">
        <v>282</v>
      </c>
      <c r="B7" s="18" t="s">
        <v>22</v>
      </c>
      <c r="C7" s="182">
        <v>22.1</v>
      </c>
      <c r="D7" s="177"/>
      <c r="E7" s="177"/>
      <c r="F7" s="168">
        <v>22.1</v>
      </c>
      <c r="G7" s="177"/>
      <c r="H7" s="52">
        <v>7</v>
      </c>
    </row>
    <row r="8" spans="1:8" ht="24.95" customHeight="1">
      <c r="A8" s="273" t="s">
        <v>283</v>
      </c>
      <c r="B8" s="18" t="s">
        <v>22</v>
      </c>
      <c r="C8" s="182">
        <v>22.3</v>
      </c>
      <c r="D8" s="177"/>
      <c r="E8" s="177"/>
      <c r="F8" s="168">
        <v>22.3</v>
      </c>
      <c r="G8" s="177"/>
      <c r="H8" s="52">
        <v>7</v>
      </c>
    </row>
    <row r="9" spans="1:8" ht="24.95" customHeight="1">
      <c r="A9" s="273" t="s">
        <v>284</v>
      </c>
      <c r="B9" s="18" t="s">
        <v>22</v>
      </c>
      <c r="C9" s="182">
        <v>18.3</v>
      </c>
      <c r="D9" s="177"/>
      <c r="E9" s="177"/>
      <c r="F9" s="168">
        <v>18.3</v>
      </c>
      <c r="G9" s="177"/>
      <c r="H9" s="52">
        <v>7</v>
      </c>
    </row>
    <row r="10" spans="1:8" ht="24.95" customHeight="1">
      <c r="A10" s="273" t="s">
        <v>285</v>
      </c>
      <c r="B10" s="18" t="s">
        <v>22</v>
      </c>
      <c r="C10" s="182">
        <v>18.100000000000001</v>
      </c>
      <c r="D10" s="177"/>
      <c r="E10" s="177"/>
      <c r="F10" s="168">
        <v>18.100000000000001</v>
      </c>
      <c r="G10" s="177"/>
      <c r="H10" s="52">
        <v>7</v>
      </c>
    </row>
    <row r="11" spans="1:8" ht="24.95" customHeight="1">
      <c r="A11" s="273" t="s">
        <v>286</v>
      </c>
      <c r="B11" s="18" t="s">
        <v>22</v>
      </c>
      <c r="C11" s="182">
        <v>17.899999999999999</v>
      </c>
      <c r="D11" s="177"/>
      <c r="E11" s="177"/>
      <c r="F11" s="168">
        <v>17.899999999999999</v>
      </c>
      <c r="G11" s="177"/>
      <c r="H11" s="52">
        <v>7</v>
      </c>
    </row>
    <row r="12" spans="1:8" ht="24.95" customHeight="1">
      <c r="A12" s="274" t="s">
        <v>287</v>
      </c>
      <c r="B12" s="18" t="s">
        <v>22</v>
      </c>
      <c r="C12" s="182">
        <v>17.899999999999999</v>
      </c>
      <c r="D12" s="177"/>
      <c r="E12" s="177"/>
      <c r="F12" s="168">
        <v>17.899999999999999</v>
      </c>
      <c r="G12" s="177"/>
      <c r="H12" s="52">
        <v>5</v>
      </c>
    </row>
    <row r="13" spans="1:8" ht="24.95" customHeight="1">
      <c r="A13" s="274" t="s">
        <v>288</v>
      </c>
      <c r="B13" s="18" t="s">
        <v>22</v>
      </c>
      <c r="C13" s="182">
        <v>18.3</v>
      </c>
      <c r="D13" s="177"/>
      <c r="E13" s="177"/>
      <c r="F13" s="168">
        <v>18.3</v>
      </c>
      <c r="G13" s="177"/>
      <c r="H13" s="52">
        <v>5</v>
      </c>
    </row>
    <row r="14" spans="1:8" ht="24.95" customHeight="1">
      <c r="A14" s="275" t="s">
        <v>289</v>
      </c>
      <c r="B14" s="18" t="s">
        <v>22</v>
      </c>
      <c r="C14" s="182">
        <v>17.399999999999999</v>
      </c>
      <c r="D14" s="177"/>
      <c r="E14" s="177"/>
      <c r="F14" s="168">
        <v>17.399999999999999</v>
      </c>
      <c r="G14" s="177"/>
      <c r="H14" s="52">
        <v>5</v>
      </c>
    </row>
    <row r="15" spans="1:8" ht="24.95" customHeight="1">
      <c r="A15" s="275" t="s">
        <v>290</v>
      </c>
      <c r="B15" s="18" t="s">
        <v>22</v>
      </c>
      <c r="C15" s="182">
        <v>18.2</v>
      </c>
      <c r="D15" s="177"/>
      <c r="E15" s="177"/>
      <c r="F15" s="168">
        <v>18.2</v>
      </c>
      <c r="G15" s="177"/>
      <c r="H15" s="52">
        <v>5</v>
      </c>
    </row>
    <row r="16" spans="1:8" ht="24.95" customHeight="1">
      <c r="A16" s="276" t="s">
        <v>291</v>
      </c>
      <c r="B16" s="18" t="s">
        <v>22</v>
      </c>
      <c r="C16" s="182">
        <v>12.8</v>
      </c>
      <c r="D16" s="177"/>
      <c r="E16" s="168">
        <v>12.8</v>
      </c>
      <c r="F16" s="177"/>
      <c r="G16" s="177"/>
      <c r="H16" s="52">
        <v>5</v>
      </c>
    </row>
    <row r="17" spans="1:8" ht="24.95" customHeight="1">
      <c r="A17" s="273" t="s">
        <v>292</v>
      </c>
      <c r="B17" s="18" t="s">
        <v>22</v>
      </c>
      <c r="C17" s="182">
        <v>18.2</v>
      </c>
      <c r="D17" s="177"/>
      <c r="E17" s="177"/>
      <c r="F17" s="168">
        <v>18.2</v>
      </c>
      <c r="G17" s="177"/>
      <c r="H17" s="52">
        <v>7</v>
      </c>
    </row>
    <row r="18" spans="1:8" ht="24.95" customHeight="1">
      <c r="A18" s="273" t="s">
        <v>293</v>
      </c>
      <c r="B18" s="18" t="s">
        <v>22</v>
      </c>
      <c r="C18" s="182">
        <v>17.899999999999999</v>
      </c>
      <c r="D18" s="177"/>
      <c r="E18" s="177"/>
      <c r="F18" s="168">
        <v>17.899999999999999</v>
      </c>
      <c r="G18" s="177"/>
      <c r="H18" s="52">
        <v>7</v>
      </c>
    </row>
    <row r="19" spans="1:8" ht="24.95" customHeight="1">
      <c r="A19" s="273" t="s">
        <v>294</v>
      </c>
      <c r="B19" s="18" t="s">
        <v>22</v>
      </c>
      <c r="C19" s="182">
        <v>17.899999999999999</v>
      </c>
      <c r="D19" s="177"/>
      <c r="E19" s="177"/>
      <c r="F19" s="168">
        <v>17.899999999999999</v>
      </c>
      <c r="G19" s="177"/>
      <c r="H19" s="52">
        <v>7</v>
      </c>
    </row>
    <row r="20" spans="1:8" ht="24.95" customHeight="1">
      <c r="A20" s="273" t="s">
        <v>295</v>
      </c>
      <c r="B20" s="18" t="s">
        <v>22</v>
      </c>
      <c r="C20" s="182">
        <v>18.3</v>
      </c>
      <c r="D20" s="177"/>
      <c r="E20" s="177"/>
      <c r="F20" s="168">
        <v>18.3</v>
      </c>
      <c r="G20" s="177"/>
      <c r="H20" s="52">
        <v>7</v>
      </c>
    </row>
    <row r="21" spans="1:8" ht="24.95" customHeight="1">
      <c r="A21" s="273" t="s">
        <v>296</v>
      </c>
      <c r="B21" s="18" t="s">
        <v>22</v>
      </c>
      <c r="C21" s="182">
        <v>18.3</v>
      </c>
      <c r="D21" s="177"/>
      <c r="E21" s="177"/>
      <c r="F21" s="168">
        <v>18.3</v>
      </c>
      <c r="G21" s="177"/>
      <c r="H21" s="52">
        <v>7</v>
      </c>
    </row>
    <row r="22" spans="1:8" ht="24.95" customHeight="1">
      <c r="A22" s="273" t="s">
        <v>297</v>
      </c>
      <c r="B22" s="18" t="s">
        <v>22</v>
      </c>
      <c r="C22" s="182">
        <v>18.399999999999999</v>
      </c>
      <c r="D22" s="177"/>
      <c r="E22" s="177"/>
      <c r="F22" s="168">
        <v>18.399999999999999</v>
      </c>
      <c r="G22" s="177"/>
      <c r="H22" s="52">
        <v>7</v>
      </c>
    </row>
    <row r="23" spans="1:8" ht="24.95" customHeight="1">
      <c r="A23" s="273" t="s">
        <v>298</v>
      </c>
      <c r="B23" s="18" t="s">
        <v>22</v>
      </c>
      <c r="C23" s="182">
        <v>19.7</v>
      </c>
      <c r="D23" s="177"/>
      <c r="E23" s="177"/>
      <c r="F23" s="168">
        <v>19.7</v>
      </c>
      <c r="G23" s="177"/>
      <c r="H23" s="52">
        <v>7</v>
      </c>
    </row>
    <row r="24" spans="1:8" ht="24.95" customHeight="1">
      <c r="A24" s="273" t="s">
        <v>299</v>
      </c>
      <c r="B24" s="18" t="s">
        <v>22</v>
      </c>
      <c r="C24" s="182">
        <v>18.600000000000001</v>
      </c>
      <c r="D24" s="177"/>
      <c r="E24" s="177"/>
      <c r="F24" s="168">
        <v>18.600000000000001</v>
      </c>
      <c r="G24" s="177"/>
      <c r="H24" s="52">
        <v>7</v>
      </c>
    </row>
    <row r="25" spans="1:8" ht="24.95" customHeight="1">
      <c r="A25" s="273" t="s">
        <v>300</v>
      </c>
      <c r="B25" s="18" t="s">
        <v>22</v>
      </c>
      <c r="C25" s="182">
        <v>25.7</v>
      </c>
      <c r="D25" s="177"/>
      <c r="E25" s="177"/>
      <c r="F25" s="168">
        <v>25.7</v>
      </c>
      <c r="G25" s="177"/>
      <c r="H25" s="52">
        <v>7</v>
      </c>
    </row>
    <row r="26" spans="1:8" ht="24.95" customHeight="1">
      <c r="A26" s="273" t="s">
        <v>301</v>
      </c>
      <c r="B26" s="18" t="s">
        <v>22</v>
      </c>
      <c r="C26" s="182">
        <v>25.3</v>
      </c>
      <c r="D26" s="177"/>
      <c r="E26" s="177"/>
      <c r="F26" s="168">
        <v>25.3</v>
      </c>
      <c r="G26" s="177"/>
      <c r="H26" s="52">
        <v>7</v>
      </c>
    </row>
    <row r="27" spans="1:8" ht="24.95" customHeight="1">
      <c r="A27" s="273" t="s">
        <v>302</v>
      </c>
      <c r="B27" s="18" t="s">
        <v>22</v>
      </c>
      <c r="C27" s="182">
        <v>25.8</v>
      </c>
      <c r="D27" s="177"/>
      <c r="E27" s="177"/>
      <c r="F27" s="168">
        <v>25.8</v>
      </c>
      <c r="G27" s="178"/>
      <c r="H27" s="52">
        <v>7</v>
      </c>
    </row>
    <row r="28" spans="1:8" ht="24.95" customHeight="1">
      <c r="A28" s="273" t="s">
        <v>303</v>
      </c>
      <c r="B28" s="18" t="s">
        <v>22</v>
      </c>
      <c r="C28" s="182">
        <v>25.8</v>
      </c>
      <c r="D28" s="177"/>
      <c r="E28" s="177"/>
      <c r="F28" s="168">
        <v>25.8</v>
      </c>
      <c r="G28" s="178"/>
      <c r="H28" s="52">
        <v>7</v>
      </c>
    </row>
    <row r="29" spans="1:8" ht="24.95" customHeight="1">
      <c r="A29" s="273" t="s">
        <v>304</v>
      </c>
      <c r="B29" s="18" t="s">
        <v>22</v>
      </c>
      <c r="C29" s="182">
        <v>18.399999999999999</v>
      </c>
      <c r="D29" s="177"/>
      <c r="E29" s="177"/>
      <c r="F29" s="168">
        <v>18.399999999999999</v>
      </c>
      <c r="G29" s="178"/>
      <c r="H29" s="52">
        <v>7</v>
      </c>
    </row>
    <row r="30" spans="1:8" ht="24.95" customHeight="1">
      <c r="A30" s="220" t="s">
        <v>305</v>
      </c>
      <c r="B30" s="18" t="s">
        <v>22</v>
      </c>
      <c r="C30" s="182">
        <v>18.3</v>
      </c>
      <c r="D30" s="177"/>
      <c r="E30" s="178"/>
      <c r="F30" s="168">
        <v>18.3</v>
      </c>
      <c r="G30" s="178"/>
      <c r="H30" s="52">
        <v>7</v>
      </c>
    </row>
    <row r="31" spans="1:8" ht="24.95" customHeight="1">
      <c r="A31" s="219" t="s">
        <v>306</v>
      </c>
      <c r="B31" s="18" t="s">
        <v>22</v>
      </c>
      <c r="C31" s="182">
        <v>18</v>
      </c>
      <c r="D31" s="177"/>
      <c r="E31" s="168">
        <v>18</v>
      </c>
      <c r="F31" s="178"/>
      <c r="G31" s="178"/>
      <c r="H31" s="52">
        <v>7</v>
      </c>
    </row>
    <row r="32" spans="1:8" ht="24.95" customHeight="1">
      <c r="A32" s="221" t="s">
        <v>307</v>
      </c>
      <c r="B32" s="18" t="s">
        <v>22</v>
      </c>
      <c r="C32" s="182">
        <v>7.9</v>
      </c>
      <c r="D32" s="177"/>
      <c r="E32" s="168">
        <v>7.9</v>
      </c>
      <c r="F32" s="178"/>
      <c r="G32" s="178"/>
      <c r="H32" s="52">
        <v>7</v>
      </c>
    </row>
    <row r="33" spans="1:8" ht="24.95" customHeight="1">
      <c r="A33" s="221" t="s">
        <v>308</v>
      </c>
      <c r="B33" s="18" t="s">
        <v>22</v>
      </c>
      <c r="C33" s="182">
        <v>16.8</v>
      </c>
      <c r="D33" s="177"/>
      <c r="E33" s="168">
        <v>16.8</v>
      </c>
      <c r="F33" s="178"/>
      <c r="G33" s="178"/>
      <c r="H33" s="52">
        <v>7</v>
      </c>
    </row>
    <row r="34" spans="1:8" ht="24.95" customHeight="1">
      <c r="A34" s="219" t="s">
        <v>309</v>
      </c>
      <c r="B34" s="18" t="s">
        <v>22</v>
      </c>
      <c r="C34" s="182">
        <v>6.6</v>
      </c>
      <c r="D34" s="177"/>
      <c r="E34" s="168">
        <v>6.6</v>
      </c>
      <c r="F34" s="178"/>
      <c r="G34" s="178"/>
      <c r="H34" s="52">
        <v>7</v>
      </c>
    </row>
    <row r="35" spans="1:8" ht="24.95" customHeight="1">
      <c r="A35" s="53" t="s">
        <v>310</v>
      </c>
      <c r="B35" s="18" t="s">
        <v>22</v>
      </c>
      <c r="C35" s="182">
        <v>6.3</v>
      </c>
      <c r="D35" s="168">
        <v>6.3</v>
      </c>
      <c r="E35" s="178"/>
      <c r="F35" s="178"/>
      <c r="G35" s="178"/>
      <c r="H35" s="52">
        <v>2</v>
      </c>
    </row>
    <row r="36" spans="1:8" ht="24.95" customHeight="1">
      <c r="A36" s="53" t="s">
        <v>311</v>
      </c>
      <c r="B36" s="18" t="s">
        <v>22</v>
      </c>
      <c r="C36" s="182">
        <v>5.8</v>
      </c>
      <c r="D36" s="168">
        <v>5.8</v>
      </c>
      <c r="E36" s="178"/>
      <c r="F36" s="178"/>
      <c r="G36" s="178"/>
      <c r="H36" s="52">
        <v>2</v>
      </c>
    </row>
    <row r="37" spans="1:8" ht="24.95" customHeight="1">
      <c r="A37" s="53" t="s">
        <v>312</v>
      </c>
      <c r="B37" s="18" t="s">
        <v>22</v>
      </c>
      <c r="C37" s="182">
        <v>10.7</v>
      </c>
      <c r="D37" s="168">
        <v>10.7</v>
      </c>
      <c r="E37" s="178"/>
      <c r="F37" s="178"/>
      <c r="G37" s="178"/>
      <c r="H37" s="52">
        <v>2</v>
      </c>
    </row>
    <row r="38" spans="1:8" ht="24.95" customHeight="1">
      <c r="A38" s="53" t="s">
        <v>313</v>
      </c>
      <c r="B38" s="18" t="s">
        <v>22</v>
      </c>
      <c r="C38" s="182">
        <v>17.5</v>
      </c>
      <c r="D38" s="168">
        <v>17.5</v>
      </c>
      <c r="E38" s="178"/>
      <c r="F38" s="178"/>
      <c r="G38" s="178"/>
      <c r="H38" s="52">
        <v>2</v>
      </c>
    </row>
    <row r="39" spans="1:8" ht="24.95" customHeight="1">
      <c r="A39" s="53" t="s">
        <v>314</v>
      </c>
      <c r="B39" s="18" t="s">
        <v>22</v>
      </c>
      <c r="C39" s="182">
        <v>6.7</v>
      </c>
      <c r="D39" s="168">
        <v>6.7</v>
      </c>
      <c r="E39" s="178"/>
      <c r="F39" s="178"/>
      <c r="G39" s="178"/>
      <c r="H39" s="52">
        <v>2</v>
      </c>
    </row>
    <row r="40" spans="1:8" ht="24.95" customHeight="1">
      <c r="A40" s="219" t="s">
        <v>315</v>
      </c>
      <c r="B40" s="18" t="s">
        <v>22</v>
      </c>
      <c r="C40" s="182">
        <v>7.6</v>
      </c>
      <c r="D40" s="168">
        <v>7.6</v>
      </c>
      <c r="E40" s="178"/>
      <c r="F40" s="178"/>
      <c r="G40" s="178"/>
      <c r="H40" s="52">
        <v>1</v>
      </c>
    </row>
    <row r="41" spans="1:8" ht="24.95" customHeight="1">
      <c r="A41" s="53" t="s">
        <v>316</v>
      </c>
      <c r="B41" s="18" t="s">
        <v>22</v>
      </c>
      <c r="C41" s="182">
        <v>36</v>
      </c>
      <c r="D41" s="177"/>
      <c r="E41" s="178">
        <v>36</v>
      </c>
      <c r="F41" s="178"/>
      <c r="G41" s="178"/>
      <c r="H41" s="52">
        <v>7</v>
      </c>
    </row>
    <row r="42" spans="1:8" ht="24.95" customHeight="1">
      <c r="A42" s="41" t="s">
        <v>317</v>
      </c>
      <c r="B42" s="18" t="s">
        <v>118</v>
      </c>
      <c r="C42" s="33">
        <v>157.9</v>
      </c>
      <c r="D42" s="174"/>
      <c r="E42" s="174">
        <v>157.9</v>
      </c>
      <c r="F42" s="174"/>
      <c r="G42" s="174"/>
      <c r="H42" s="24">
        <v>7</v>
      </c>
    </row>
    <row r="43" spans="1:8" ht="24.95" customHeight="1">
      <c r="A43" s="41" t="s">
        <v>318</v>
      </c>
      <c r="B43" s="18" t="s">
        <v>118</v>
      </c>
      <c r="C43" s="33">
        <v>307.60000000000002</v>
      </c>
      <c r="D43" s="174">
        <v>307.60000000000002</v>
      </c>
      <c r="E43" s="174"/>
      <c r="F43" s="174"/>
      <c r="G43" s="174"/>
      <c r="H43" s="24">
        <v>7</v>
      </c>
    </row>
    <row r="44" spans="1:8" ht="24.95" customHeight="1">
      <c r="A44" s="41" t="s">
        <v>319</v>
      </c>
      <c r="B44" s="18" t="s">
        <v>118</v>
      </c>
      <c r="C44" s="33">
        <v>3.6</v>
      </c>
      <c r="D44" s="174"/>
      <c r="E44" s="174">
        <v>3.6</v>
      </c>
      <c r="F44" s="174"/>
      <c r="G44" s="174"/>
      <c r="H44" s="24">
        <v>7</v>
      </c>
    </row>
    <row r="45" spans="1:8" ht="24.95" customHeight="1">
      <c r="A45" s="41" t="s">
        <v>319</v>
      </c>
      <c r="B45" s="18" t="s">
        <v>118</v>
      </c>
      <c r="C45" s="33">
        <v>3.6</v>
      </c>
      <c r="D45" s="174"/>
      <c r="E45" s="174">
        <v>3.6</v>
      </c>
      <c r="F45" s="174"/>
      <c r="G45" s="174"/>
      <c r="H45" s="24">
        <v>7</v>
      </c>
    </row>
    <row r="46" spans="1:8" ht="24.95" customHeight="1">
      <c r="A46" s="218" t="s">
        <v>320</v>
      </c>
      <c r="B46" s="18" t="s">
        <v>118</v>
      </c>
      <c r="C46" s="33">
        <v>12.2</v>
      </c>
      <c r="D46" s="174"/>
      <c r="E46" s="174">
        <v>12.2</v>
      </c>
      <c r="F46" s="174"/>
      <c r="G46" s="174"/>
      <c r="H46" s="24">
        <v>7</v>
      </c>
    </row>
    <row r="47" spans="1:8" ht="24.95" customHeight="1">
      <c r="A47" s="218" t="s">
        <v>321</v>
      </c>
      <c r="B47" s="18" t="s">
        <v>118</v>
      </c>
      <c r="C47" s="33">
        <v>25.3</v>
      </c>
      <c r="D47" s="174"/>
      <c r="E47" s="174">
        <v>25.3</v>
      </c>
      <c r="F47" s="174"/>
      <c r="G47" s="174"/>
      <c r="H47" s="24">
        <v>7</v>
      </c>
    </row>
    <row r="48" spans="1:8" ht="24.95" customHeight="1">
      <c r="A48" s="41" t="s">
        <v>322</v>
      </c>
      <c r="B48" s="18" t="s">
        <v>118</v>
      </c>
      <c r="C48" s="33">
        <v>13.6</v>
      </c>
      <c r="D48" s="174">
        <v>13.6</v>
      </c>
      <c r="E48" s="174"/>
      <c r="F48" s="174"/>
      <c r="G48" s="174"/>
      <c r="H48" s="24">
        <v>5</v>
      </c>
    </row>
    <row r="49" spans="1:8" ht="24.95" customHeight="1">
      <c r="A49" s="260" t="s">
        <v>323</v>
      </c>
      <c r="B49" s="18" t="s">
        <v>118</v>
      </c>
      <c r="C49" s="33">
        <v>18</v>
      </c>
      <c r="D49" s="174">
        <v>18</v>
      </c>
      <c r="E49" s="174"/>
      <c r="F49" s="174"/>
      <c r="G49" s="174"/>
      <c r="H49" s="24">
        <v>7</v>
      </c>
    </row>
    <row r="50" spans="1:8" ht="24.95" customHeight="1">
      <c r="A50" s="277" t="s">
        <v>324</v>
      </c>
      <c r="B50" s="18" t="s">
        <v>118</v>
      </c>
      <c r="C50" s="33">
        <v>21.7</v>
      </c>
      <c r="D50" s="174">
        <v>21.7</v>
      </c>
      <c r="E50" s="174"/>
      <c r="F50" s="174"/>
      <c r="G50" s="174"/>
      <c r="H50" s="24">
        <v>7</v>
      </c>
    </row>
    <row r="51" spans="1:8" ht="24.95" customHeight="1">
      <c r="A51" s="41" t="s">
        <v>325</v>
      </c>
      <c r="B51" s="18" t="s">
        <v>118</v>
      </c>
      <c r="C51" s="33">
        <v>34.700000000000003</v>
      </c>
      <c r="D51" s="174">
        <v>34.700000000000003</v>
      </c>
      <c r="E51" s="174"/>
      <c r="F51" s="174"/>
      <c r="G51" s="174"/>
      <c r="H51" s="24">
        <v>2</v>
      </c>
    </row>
    <row r="52" spans="1:8" ht="24.95" customHeight="1">
      <c r="A52" s="41" t="s">
        <v>319</v>
      </c>
      <c r="B52" s="18" t="s">
        <v>118</v>
      </c>
      <c r="C52" s="33">
        <v>3.6</v>
      </c>
      <c r="D52" s="174"/>
      <c r="E52" s="174">
        <v>3.6</v>
      </c>
      <c r="F52" s="174"/>
      <c r="G52" s="174"/>
      <c r="H52" s="24">
        <v>7</v>
      </c>
    </row>
    <row r="53" spans="1:8" ht="24.95" customHeight="1">
      <c r="A53" s="260" t="s">
        <v>326</v>
      </c>
      <c r="B53" s="18" t="s">
        <v>118</v>
      </c>
      <c r="C53" s="33">
        <v>3.6</v>
      </c>
      <c r="D53" s="174">
        <v>3.6</v>
      </c>
      <c r="E53" s="174"/>
      <c r="F53" s="174"/>
      <c r="G53" s="174"/>
      <c r="H53" s="24">
        <v>1</v>
      </c>
    </row>
    <row r="54" spans="1:8" ht="24.95" customHeight="1">
      <c r="A54" s="41" t="s">
        <v>327</v>
      </c>
      <c r="B54" s="18" t="s">
        <v>118</v>
      </c>
      <c r="C54" s="33">
        <v>4</v>
      </c>
      <c r="D54" s="174">
        <v>4</v>
      </c>
      <c r="E54" s="174"/>
      <c r="F54" s="174"/>
      <c r="G54" s="174"/>
      <c r="H54" s="24">
        <v>5</v>
      </c>
    </row>
    <row r="55" spans="1:8" ht="24.95" customHeight="1">
      <c r="A55" s="202" t="s">
        <v>328</v>
      </c>
      <c r="B55" s="188" t="s">
        <v>118</v>
      </c>
      <c r="C55" s="189">
        <v>12.8</v>
      </c>
      <c r="D55" s="190">
        <v>12.8</v>
      </c>
      <c r="E55" s="190"/>
      <c r="F55" s="190"/>
      <c r="G55" s="190"/>
      <c r="H55" s="191">
        <v>5</v>
      </c>
    </row>
    <row r="56" spans="1:8" ht="24.95" customHeight="1">
      <c r="A56" s="218" t="s">
        <v>329</v>
      </c>
      <c r="B56" s="18" t="s">
        <v>118</v>
      </c>
      <c r="C56" s="33">
        <v>25.4</v>
      </c>
      <c r="D56" s="174">
        <v>25.4</v>
      </c>
      <c r="E56" s="174"/>
      <c r="F56" s="174"/>
      <c r="G56" s="174"/>
      <c r="H56" s="24">
        <v>5</v>
      </c>
    </row>
    <row r="57" spans="1:8" ht="24.95" customHeight="1">
      <c r="A57" s="41" t="s">
        <v>330</v>
      </c>
      <c r="B57" s="18" t="s">
        <v>118</v>
      </c>
      <c r="C57" s="33">
        <v>8.9</v>
      </c>
      <c r="D57" s="174">
        <v>8.9</v>
      </c>
      <c r="E57" s="174"/>
      <c r="F57" s="174"/>
      <c r="G57" s="174"/>
      <c r="H57" s="24">
        <v>3</v>
      </c>
    </row>
    <row r="58" spans="1:8" ht="24.95" customHeight="1">
      <c r="A58" s="260" t="s">
        <v>331</v>
      </c>
      <c r="B58" s="18" t="s">
        <v>118</v>
      </c>
      <c r="C58" s="33">
        <v>17.3</v>
      </c>
      <c r="D58" s="174">
        <v>17.3</v>
      </c>
      <c r="E58" s="174"/>
      <c r="F58" s="174"/>
      <c r="G58" s="174"/>
      <c r="H58" s="24">
        <v>1</v>
      </c>
    </row>
    <row r="59" spans="1:8" ht="24.95" customHeight="1">
      <c r="A59" s="41" t="s">
        <v>330</v>
      </c>
      <c r="B59" s="18" t="s">
        <v>118</v>
      </c>
      <c r="C59" s="33">
        <v>24.4</v>
      </c>
      <c r="D59" s="174">
        <v>24.4</v>
      </c>
      <c r="E59" s="174"/>
      <c r="F59" s="174"/>
      <c r="G59" s="174"/>
      <c r="H59" s="24">
        <v>3</v>
      </c>
    </row>
    <row r="60" spans="1:8" ht="24.95" customHeight="1">
      <c r="A60" s="260" t="s">
        <v>332</v>
      </c>
      <c r="B60" s="18" t="s">
        <v>118</v>
      </c>
      <c r="C60" s="33">
        <v>22.4</v>
      </c>
      <c r="D60" s="174">
        <v>22.4</v>
      </c>
      <c r="E60" s="174"/>
      <c r="F60" s="174"/>
      <c r="G60" s="174"/>
      <c r="H60" s="24">
        <v>1</v>
      </c>
    </row>
    <row r="61" spans="1:8" ht="24.95" customHeight="1">
      <c r="A61" s="41" t="s">
        <v>333</v>
      </c>
      <c r="B61" s="18" t="s">
        <v>118</v>
      </c>
      <c r="C61" s="33">
        <v>12</v>
      </c>
      <c r="D61" s="174">
        <v>12</v>
      </c>
      <c r="E61" s="174"/>
      <c r="F61" s="174"/>
      <c r="G61" s="174"/>
      <c r="H61" s="24">
        <v>5</v>
      </c>
    </row>
    <row r="62" spans="1:8" ht="24.95" customHeight="1">
      <c r="A62" s="260" t="s">
        <v>334</v>
      </c>
      <c r="B62" s="18" t="s">
        <v>118</v>
      </c>
      <c r="C62" s="33">
        <v>12</v>
      </c>
      <c r="D62" s="174">
        <v>12</v>
      </c>
      <c r="E62" s="174"/>
      <c r="F62" s="174"/>
      <c r="G62" s="174"/>
      <c r="H62" s="24">
        <v>1</v>
      </c>
    </row>
    <row r="63" spans="1:8" ht="24.95" customHeight="1">
      <c r="A63" s="260" t="s">
        <v>335</v>
      </c>
      <c r="B63" s="18" t="s">
        <v>118</v>
      </c>
      <c r="C63" s="33">
        <v>12</v>
      </c>
      <c r="D63" s="174">
        <v>12</v>
      </c>
      <c r="E63" s="174"/>
      <c r="F63" s="174"/>
      <c r="G63" s="174"/>
      <c r="H63" s="24">
        <v>1</v>
      </c>
    </row>
    <row r="64" spans="1:8" ht="24.95" customHeight="1">
      <c r="A64" s="260" t="s">
        <v>336</v>
      </c>
      <c r="B64" s="18" t="s">
        <v>118</v>
      </c>
      <c r="C64" s="33">
        <v>12</v>
      </c>
      <c r="D64" s="174">
        <v>12</v>
      </c>
      <c r="E64" s="174"/>
      <c r="F64" s="174"/>
      <c r="G64" s="174"/>
      <c r="H64" s="24">
        <v>1</v>
      </c>
    </row>
    <row r="65" spans="1:8" ht="24.95" customHeight="1">
      <c r="A65" s="260" t="s">
        <v>337</v>
      </c>
      <c r="B65" s="18" t="s">
        <v>118</v>
      </c>
      <c r="C65" s="33">
        <v>11.9</v>
      </c>
      <c r="D65" s="174">
        <v>11.9</v>
      </c>
      <c r="E65" s="174"/>
      <c r="F65" s="174"/>
      <c r="G65" s="174"/>
      <c r="H65" s="24">
        <v>1</v>
      </c>
    </row>
    <row r="66" spans="1:8" ht="24.95" customHeight="1">
      <c r="A66" s="260" t="s">
        <v>338</v>
      </c>
      <c r="B66" s="18" t="s">
        <v>118</v>
      </c>
      <c r="C66" s="33">
        <v>11.7</v>
      </c>
      <c r="D66" s="174">
        <v>11.7</v>
      </c>
      <c r="E66" s="174"/>
      <c r="F66" s="174"/>
      <c r="G66" s="174"/>
      <c r="H66" s="24">
        <v>1</v>
      </c>
    </row>
    <row r="67" spans="1:8" ht="24.95" customHeight="1">
      <c r="A67" s="260" t="s">
        <v>339</v>
      </c>
      <c r="B67" s="18" t="s">
        <v>118</v>
      </c>
      <c r="C67" s="33">
        <v>12.3</v>
      </c>
      <c r="D67" s="174">
        <v>12.3</v>
      </c>
      <c r="E67" s="174"/>
      <c r="F67" s="174"/>
      <c r="G67" s="174"/>
      <c r="H67" s="24">
        <v>1</v>
      </c>
    </row>
    <row r="68" spans="1:8" ht="24.95" customHeight="1">
      <c r="A68" s="260" t="s">
        <v>340</v>
      </c>
      <c r="B68" s="18" t="s">
        <v>118</v>
      </c>
      <c r="C68" s="33">
        <v>13.1</v>
      </c>
      <c r="D68" s="174">
        <v>13.1</v>
      </c>
      <c r="E68" s="174"/>
      <c r="F68" s="174"/>
      <c r="G68" s="174"/>
      <c r="H68" s="24">
        <v>1</v>
      </c>
    </row>
    <row r="69" spans="1:8" ht="24.95" customHeight="1">
      <c r="A69" s="260" t="s">
        <v>341</v>
      </c>
      <c r="B69" s="18" t="s">
        <v>118</v>
      </c>
      <c r="C69" s="33">
        <v>20.8</v>
      </c>
      <c r="D69" s="174">
        <v>20.8</v>
      </c>
      <c r="E69" s="174"/>
      <c r="F69" s="174"/>
      <c r="G69" s="174"/>
      <c r="H69" s="24">
        <v>1</v>
      </c>
    </row>
    <row r="70" spans="1:8" ht="24.95" customHeight="1">
      <c r="A70" s="260" t="s">
        <v>342</v>
      </c>
      <c r="B70" s="18" t="s">
        <v>118</v>
      </c>
      <c r="C70" s="33">
        <v>16.5</v>
      </c>
      <c r="D70" s="174">
        <v>16.5</v>
      </c>
      <c r="E70" s="174"/>
      <c r="F70" s="174"/>
      <c r="G70" s="174"/>
      <c r="H70" s="24">
        <v>1</v>
      </c>
    </row>
    <row r="71" spans="1:8" ht="24.95" customHeight="1">
      <c r="A71" s="260" t="s">
        <v>343</v>
      </c>
      <c r="B71" s="18" t="s">
        <v>118</v>
      </c>
      <c r="C71" s="33">
        <v>13</v>
      </c>
      <c r="D71" s="174">
        <v>13</v>
      </c>
      <c r="E71" s="174"/>
      <c r="F71" s="174"/>
      <c r="G71" s="174"/>
      <c r="H71" s="24">
        <v>1</v>
      </c>
    </row>
    <row r="72" spans="1:8" ht="24.95" customHeight="1">
      <c r="A72" s="260" t="s">
        <v>344</v>
      </c>
      <c r="B72" s="18" t="s">
        <v>118</v>
      </c>
      <c r="C72" s="33">
        <v>13.1</v>
      </c>
      <c r="D72" s="174">
        <v>13.1</v>
      </c>
      <c r="E72" s="174"/>
      <c r="F72" s="174"/>
      <c r="G72" s="174"/>
      <c r="H72" s="24">
        <v>1</v>
      </c>
    </row>
    <row r="73" spans="1:8" ht="24.95" customHeight="1">
      <c r="A73" s="260" t="s">
        <v>345</v>
      </c>
      <c r="B73" s="18" t="s">
        <v>118</v>
      </c>
      <c r="C73" s="33">
        <v>12.9</v>
      </c>
      <c r="D73" s="174">
        <v>12.9</v>
      </c>
      <c r="E73" s="174"/>
      <c r="F73" s="174"/>
      <c r="G73" s="174"/>
      <c r="H73" s="24">
        <v>1</v>
      </c>
    </row>
    <row r="74" spans="1:8" ht="24.95" customHeight="1">
      <c r="A74" s="260" t="s">
        <v>346</v>
      </c>
      <c r="B74" s="18" t="s">
        <v>118</v>
      </c>
      <c r="C74" s="33">
        <v>15.1</v>
      </c>
      <c r="D74" s="174">
        <v>15.1</v>
      </c>
      <c r="E74" s="174"/>
      <c r="F74" s="174"/>
      <c r="G74" s="174"/>
      <c r="H74" s="24">
        <v>1</v>
      </c>
    </row>
    <row r="75" spans="1:8" ht="24.95" customHeight="1">
      <c r="A75" s="260" t="s">
        <v>347</v>
      </c>
      <c r="B75" s="18" t="s">
        <v>118</v>
      </c>
      <c r="C75" s="33">
        <v>18</v>
      </c>
      <c r="D75" s="174">
        <v>18</v>
      </c>
      <c r="E75" s="174"/>
      <c r="F75" s="174"/>
      <c r="G75" s="174"/>
      <c r="H75" s="24">
        <v>7</v>
      </c>
    </row>
    <row r="76" spans="1:8" ht="24.95" customHeight="1">
      <c r="A76" s="260" t="s">
        <v>348</v>
      </c>
      <c r="B76" s="18" t="s">
        <v>118</v>
      </c>
      <c r="C76" s="33">
        <v>18</v>
      </c>
      <c r="D76" s="174">
        <v>18</v>
      </c>
      <c r="E76" s="174"/>
      <c r="F76" s="174"/>
      <c r="G76" s="174"/>
      <c r="H76" s="24">
        <v>7</v>
      </c>
    </row>
    <row r="77" spans="1:8" ht="24.95" customHeight="1">
      <c r="A77" s="260" t="s">
        <v>349</v>
      </c>
      <c r="B77" s="18" t="s">
        <v>118</v>
      </c>
      <c r="C77" s="33">
        <v>21.7</v>
      </c>
      <c r="D77" s="174">
        <v>21.7</v>
      </c>
      <c r="E77" s="174"/>
      <c r="F77" s="174"/>
      <c r="G77" s="174"/>
      <c r="H77" s="24">
        <v>7</v>
      </c>
    </row>
    <row r="78" spans="1:8" ht="24.95" customHeight="1">
      <c r="A78" s="57" t="s">
        <v>350</v>
      </c>
      <c r="B78" s="56" t="s">
        <v>118</v>
      </c>
      <c r="C78" s="58">
        <v>12</v>
      </c>
      <c r="D78" s="179">
        <v>17.5</v>
      </c>
      <c r="E78" s="179"/>
      <c r="F78" s="179"/>
      <c r="G78" s="179"/>
      <c r="H78" s="59">
        <v>3</v>
      </c>
    </row>
    <row r="79" spans="1:8" ht="15.75">
      <c r="A79" s="61" t="s">
        <v>113</v>
      </c>
      <c r="B79" s="61"/>
      <c r="C79" s="62">
        <f>SUM(C4:C78)</f>
        <v>1655.9999999999998</v>
      </c>
      <c r="D79" s="62">
        <f t="shared" ref="D79:G79" si="0">SUM(D4:D78)</f>
        <v>832.6</v>
      </c>
      <c r="E79" s="62">
        <f t="shared" si="0"/>
        <v>349.30000000000007</v>
      </c>
      <c r="F79" s="62">
        <f t="shared" si="0"/>
        <v>479.6</v>
      </c>
      <c r="G79" s="62">
        <f t="shared" si="0"/>
        <v>0</v>
      </c>
      <c r="H79" s="63"/>
    </row>
    <row r="80" spans="1:8" ht="15.75">
      <c r="A80" s="37"/>
      <c r="B80" s="37"/>
      <c r="C80" s="37"/>
      <c r="D80" s="37"/>
      <c r="E80" s="37"/>
      <c r="F80" s="37"/>
      <c r="G80" s="38"/>
    </row>
    <row r="88" spans="4:4">
      <c r="D88" s="180"/>
    </row>
  </sheetData>
  <mergeCells count="2">
    <mergeCell ref="A1:H1"/>
    <mergeCell ref="A2:H2"/>
  </mergeCells>
  <printOptions horizontalCentered="1"/>
  <pageMargins left="0.39370078740157483" right="0.39370078740157483" top="0.39370078740157483" bottom="0.59055118110236227" header="0.51181102362204722" footer="0.51181102362204722"/>
  <pageSetup paperSize="9" scale="92" orientation="portrait" r:id="rId1"/>
  <headerFooter alignWithMargins="0">
    <oddFooter>&amp;LCCP Bionettoyage 2022&amp;RAvr 21 / J.B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92"/>
  <sheetViews>
    <sheetView view="pageBreakPreview" topLeftCell="A79" zoomScaleNormal="100" zoomScaleSheetLayoutView="100" workbookViewId="0">
      <selection activeCell="E88" sqref="E88"/>
    </sheetView>
  </sheetViews>
  <sheetFormatPr defaultColWidth="11.42578125" defaultRowHeight="12.75"/>
  <cols>
    <col min="1" max="1" width="11.42578125" style="26" customWidth="1"/>
    <col min="2" max="2" width="31.7109375" style="26" customWidth="1"/>
    <col min="3" max="8" width="9.7109375" style="26" customWidth="1"/>
    <col min="9" max="16384" width="11.42578125" style="26"/>
  </cols>
  <sheetData>
    <row r="1" spans="1:8" ht="24.95" customHeight="1">
      <c r="A1" s="282" t="s">
        <v>351</v>
      </c>
      <c r="B1" s="282"/>
      <c r="C1" s="282"/>
      <c r="D1" s="282"/>
      <c r="E1" s="282"/>
      <c r="F1" s="282"/>
      <c r="G1" s="282"/>
      <c r="H1" s="282"/>
    </row>
    <row r="2" spans="1:8" s="17" customFormat="1" ht="23.1" customHeight="1">
      <c r="A2" s="320" t="s">
        <v>352</v>
      </c>
      <c r="B2" s="320"/>
      <c r="C2" s="320"/>
      <c r="D2" s="320"/>
      <c r="E2" s="320"/>
      <c r="F2" s="320"/>
      <c r="G2" s="320"/>
      <c r="H2" s="320"/>
    </row>
    <row r="3" spans="1:8" s="17" customFormat="1" ht="35.1" customHeight="1">
      <c r="A3" s="8" t="s">
        <v>17</v>
      </c>
      <c r="B3" s="8" t="s">
        <v>2</v>
      </c>
      <c r="C3" s="4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19</v>
      </c>
    </row>
    <row r="4" spans="1:8" ht="24.95" customHeight="1">
      <c r="A4" s="321" t="s">
        <v>353</v>
      </c>
      <c r="B4" s="110" t="s">
        <v>354</v>
      </c>
      <c r="C4" s="111">
        <v>80</v>
      </c>
      <c r="D4" s="92">
        <v>80</v>
      </c>
      <c r="E4" s="112"/>
      <c r="F4" s="112"/>
      <c r="G4" s="113"/>
      <c r="H4" s="114">
        <v>7</v>
      </c>
    </row>
    <row r="5" spans="1:8" ht="24.95" customHeight="1">
      <c r="A5" s="322"/>
      <c r="B5" s="115" t="s">
        <v>355</v>
      </c>
      <c r="C5" s="116">
        <v>32.270000000000003</v>
      </c>
      <c r="D5" s="73">
        <v>32.270000000000003</v>
      </c>
      <c r="E5" s="117"/>
      <c r="F5" s="117"/>
      <c r="G5" s="118"/>
      <c r="H5" s="119">
        <v>7</v>
      </c>
    </row>
    <row r="6" spans="1:8" ht="24.95" customHeight="1">
      <c r="A6" s="322"/>
      <c r="B6" t="s">
        <v>356</v>
      </c>
      <c r="C6" s="116">
        <v>22</v>
      </c>
      <c r="D6" s="118"/>
      <c r="E6" s="120">
        <v>22</v>
      </c>
      <c r="F6" s="117"/>
      <c r="G6" s="118"/>
      <c r="H6" s="119">
        <v>7</v>
      </c>
    </row>
    <row r="7" spans="1:8" ht="24.95" customHeight="1">
      <c r="A7" s="322"/>
      <c r="B7" s="198" t="s">
        <v>357</v>
      </c>
      <c r="C7" s="116">
        <v>18.3</v>
      </c>
      <c r="D7" s="118"/>
      <c r="E7" s="73">
        <v>18.3</v>
      </c>
      <c r="F7" s="117"/>
      <c r="G7" s="118"/>
      <c r="H7" s="119">
        <v>7</v>
      </c>
    </row>
    <row r="8" spans="1:8" ht="24.95" customHeight="1">
      <c r="A8" s="322"/>
      <c r="B8" s="201" t="s">
        <v>358</v>
      </c>
      <c r="C8" s="116">
        <v>18.3</v>
      </c>
      <c r="D8" s="118"/>
      <c r="E8" s="73">
        <v>18.3</v>
      </c>
      <c r="F8" s="117"/>
      <c r="G8" s="118"/>
      <c r="H8" s="119">
        <v>7</v>
      </c>
    </row>
    <row r="9" spans="1:8" ht="24.95" customHeight="1">
      <c r="A9" s="322"/>
      <c r="B9" s="197" t="s">
        <v>359</v>
      </c>
      <c r="C9" s="192">
        <f>25.6+3.9</f>
        <v>29.5</v>
      </c>
      <c r="D9" s="193"/>
      <c r="E9" s="194">
        <f>25.6+3.9</f>
        <v>29.5</v>
      </c>
      <c r="F9" s="195"/>
      <c r="G9" s="193"/>
      <c r="H9" s="196">
        <v>7</v>
      </c>
    </row>
    <row r="10" spans="1:8" ht="24.95" customHeight="1">
      <c r="A10" s="322"/>
      <c r="B10" s="201" t="s">
        <v>360</v>
      </c>
      <c r="C10" s="116">
        <v>18.100000000000001</v>
      </c>
      <c r="D10" s="118"/>
      <c r="E10" s="73">
        <v>18.100000000000001</v>
      </c>
      <c r="F10" s="117"/>
      <c r="G10" s="118"/>
      <c r="H10" s="119">
        <v>7</v>
      </c>
    </row>
    <row r="11" spans="1:8" ht="24.95" customHeight="1">
      <c r="A11" s="322"/>
      <c r="B11" s="201" t="s">
        <v>361</v>
      </c>
      <c r="C11" s="116">
        <v>17.899999999999999</v>
      </c>
      <c r="D11" s="118"/>
      <c r="E11" s="73">
        <v>17.899999999999999</v>
      </c>
      <c r="F11" s="117"/>
      <c r="G11" s="118"/>
      <c r="H11" s="119">
        <v>7</v>
      </c>
    </row>
    <row r="12" spans="1:8" ht="24.95" customHeight="1">
      <c r="A12" s="322"/>
      <c r="B12" s="198" t="s">
        <v>362</v>
      </c>
      <c r="C12" s="116">
        <f>34.1+3.9</f>
        <v>38</v>
      </c>
      <c r="D12" s="118"/>
      <c r="E12" s="73">
        <f>34.1+3.9</f>
        <v>38</v>
      </c>
      <c r="F12" s="117"/>
      <c r="G12" s="118"/>
      <c r="H12" s="119">
        <v>7</v>
      </c>
    </row>
    <row r="13" spans="1:8" ht="24.95" customHeight="1">
      <c r="A13" s="322"/>
      <c r="B13" s="198" t="s">
        <v>363</v>
      </c>
      <c r="C13" s="116">
        <v>17.899999999999999</v>
      </c>
      <c r="D13" s="118"/>
      <c r="E13" s="73">
        <v>17.899999999999999</v>
      </c>
      <c r="F13" s="117"/>
      <c r="G13" s="118"/>
      <c r="H13" s="119">
        <v>7</v>
      </c>
    </row>
    <row r="14" spans="1:8" ht="24.95" customHeight="1">
      <c r="A14" s="322"/>
      <c r="B14" s="198" t="s">
        <v>364</v>
      </c>
      <c r="C14" s="116">
        <v>18.100000000000001</v>
      </c>
      <c r="D14" s="118"/>
      <c r="E14" s="73">
        <v>18.100000000000001</v>
      </c>
      <c r="F14" s="117"/>
      <c r="G14" s="118"/>
      <c r="H14" s="119">
        <v>7</v>
      </c>
    </row>
    <row r="15" spans="1:8" ht="24.95" customHeight="1">
      <c r="A15" s="322"/>
      <c r="B15" s="115" t="s">
        <v>354</v>
      </c>
      <c r="C15" s="116">
        <f>15.3+3.3</f>
        <v>18.600000000000001</v>
      </c>
      <c r="D15" s="118"/>
      <c r="E15" s="73">
        <f>15.3+3.3</f>
        <v>18.600000000000001</v>
      </c>
      <c r="F15" s="117"/>
      <c r="G15" s="118"/>
      <c r="H15" s="119">
        <v>7</v>
      </c>
    </row>
    <row r="16" spans="1:8" ht="24.95" customHeight="1">
      <c r="A16" s="322"/>
      <c r="B16" s="247" t="s">
        <v>365</v>
      </c>
      <c r="C16" s="116">
        <f>29.37</f>
        <v>29.37</v>
      </c>
      <c r="D16" s="73">
        <f>29.37</f>
        <v>29.37</v>
      </c>
      <c r="E16" s="117"/>
      <c r="F16" s="117"/>
      <c r="G16" s="118"/>
      <c r="H16" s="119">
        <v>7</v>
      </c>
    </row>
    <row r="17" spans="1:8" ht="24.95" customHeight="1">
      <c r="A17" s="322"/>
      <c r="B17" s="198" t="s">
        <v>366</v>
      </c>
      <c r="C17" s="116">
        <v>18.100000000000001</v>
      </c>
      <c r="D17" s="118"/>
      <c r="E17" s="73">
        <v>18.100000000000001</v>
      </c>
      <c r="F17" s="117"/>
      <c r="G17" s="118"/>
      <c r="H17" s="119">
        <v>7</v>
      </c>
    </row>
    <row r="18" spans="1:8" ht="24.95" customHeight="1">
      <c r="A18" s="322"/>
      <c r="B18" s="198" t="s">
        <v>367</v>
      </c>
      <c r="C18" s="116">
        <v>18.100000000000001</v>
      </c>
      <c r="D18" s="118"/>
      <c r="E18" s="73">
        <v>18.100000000000001</v>
      </c>
      <c r="F18" s="117"/>
      <c r="G18" s="118"/>
      <c r="H18" s="119">
        <v>7</v>
      </c>
    </row>
    <row r="19" spans="1:8" ht="24.95" customHeight="1">
      <c r="A19" s="322"/>
      <c r="B19" s="198" t="s">
        <v>368</v>
      </c>
      <c r="C19" s="116">
        <v>4.84</v>
      </c>
      <c r="D19" s="118"/>
      <c r="E19" s="73">
        <v>4.84</v>
      </c>
      <c r="F19" s="117"/>
      <c r="G19" s="118"/>
      <c r="H19" s="119">
        <v>7</v>
      </c>
    </row>
    <row r="20" spans="1:8" ht="24.95" customHeight="1">
      <c r="A20" s="322"/>
      <c r="B20" s="198" t="s">
        <v>369</v>
      </c>
      <c r="C20" s="116">
        <v>18.2</v>
      </c>
      <c r="D20" s="118"/>
      <c r="E20" s="73">
        <v>18.2</v>
      </c>
      <c r="F20" s="117"/>
      <c r="G20" s="118"/>
      <c r="H20" s="119">
        <v>7</v>
      </c>
    </row>
    <row r="21" spans="1:8" ht="24.95" customHeight="1">
      <c r="A21" s="322"/>
      <c r="B21" s="198" t="s">
        <v>370</v>
      </c>
      <c r="C21" s="116">
        <v>18.2</v>
      </c>
      <c r="D21" s="118"/>
      <c r="E21" s="73">
        <v>18.2</v>
      </c>
      <c r="F21" s="117"/>
      <c r="G21" s="118"/>
      <c r="H21" s="119">
        <v>7</v>
      </c>
    </row>
    <row r="22" spans="1:8" ht="24.95" customHeight="1">
      <c r="A22" s="322"/>
      <c r="B22" s="198" t="s">
        <v>371</v>
      </c>
      <c r="C22" s="116">
        <v>9.1999999999999993</v>
      </c>
      <c r="D22" s="73">
        <v>9.1999999999999993</v>
      </c>
      <c r="E22" s="117"/>
      <c r="F22" s="117"/>
      <c r="G22" s="118"/>
      <c r="H22" s="119">
        <v>1</v>
      </c>
    </row>
    <row r="23" spans="1:8" ht="24.95" customHeight="1">
      <c r="A23" s="322"/>
      <c r="B23" s="198" t="s">
        <v>372</v>
      </c>
      <c r="C23" s="116">
        <f>39+5.7</f>
        <v>44.7</v>
      </c>
      <c r="D23" s="118"/>
      <c r="E23" s="117"/>
      <c r="F23" s="73">
        <f>39+5.7</f>
        <v>44.7</v>
      </c>
      <c r="G23" s="118"/>
      <c r="H23" s="119">
        <v>7</v>
      </c>
    </row>
    <row r="24" spans="1:8" ht="24.95" customHeight="1">
      <c r="A24" s="322"/>
      <c r="B24" s="198" t="s">
        <v>373</v>
      </c>
      <c r="C24" s="116">
        <v>15.7</v>
      </c>
      <c r="D24" s="118"/>
      <c r="E24" s="73">
        <v>15.7</v>
      </c>
      <c r="F24" s="117"/>
      <c r="G24" s="118"/>
      <c r="H24" s="119">
        <v>7</v>
      </c>
    </row>
    <row r="25" spans="1:8" ht="24.95" customHeight="1">
      <c r="A25" s="322"/>
      <c r="B25" s="198" t="s">
        <v>374</v>
      </c>
      <c r="C25" s="116">
        <v>24.5</v>
      </c>
      <c r="D25" s="118"/>
      <c r="E25" s="73">
        <v>24.5</v>
      </c>
      <c r="F25" s="117"/>
      <c r="G25" s="118"/>
      <c r="H25" s="119">
        <v>7</v>
      </c>
    </row>
    <row r="26" spans="1:8" ht="24.95" customHeight="1">
      <c r="A26" s="322"/>
      <c r="B26" s="203" t="s">
        <v>375</v>
      </c>
      <c r="C26" s="116">
        <v>24.7</v>
      </c>
      <c r="D26" s="118"/>
      <c r="E26" s="73">
        <v>24.7</v>
      </c>
      <c r="F26" s="117"/>
      <c r="G26" s="118"/>
      <c r="H26" s="119">
        <v>7</v>
      </c>
    </row>
    <row r="27" spans="1:8" ht="24.95" customHeight="1">
      <c r="A27" s="322"/>
      <c r="B27" s="198" t="s">
        <v>376</v>
      </c>
      <c r="C27" s="116">
        <v>24.5</v>
      </c>
      <c r="D27" s="118"/>
      <c r="E27" s="73">
        <v>24.5</v>
      </c>
      <c r="F27" s="117"/>
      <c r="G27" s="118"/>
      <c r="H27" s="119">
        <v>7</v>
      </c>
    </row>
    <row r="28" spans="1:8" ht="24.95" customHeight="1">
      <c r="A28" s="322"/>
      <c r="B28" s="198" t="s">
        <v>377</v>
      </c>
      <c r="C28" s="116">
        <v>17.8</v>
      </c>
      <c r="D28" s="118"/>
      <c r="E28" s="73">
        <v>17.8</v>
      </c>
      <c r="F28" s="117"/>
      <c r="G28" s="118"/>
      <c r="H28" s="119">
        <v>7</v>
      </c>
    </row>
    <row r="29" spans="1:8" ht="24.95" customHeight="1">
      <c r="A29" s="322"/>
      <c r="B29" s="198" t="s">
        <v>378</v>
      </c>
      <c r="C29" s="116">
        <v>19.7</v>
      </c>
      <c r="D29" s="118"/>
      <c r="E29" s="73">
        <v>19.7</v>
      </c>
      <c r="F29" s="117"/>
      <c r="G29" s="118"/>
      <c r="H29" s="119">
        <v>7</v>
      </c>
    </row>
    <row r="30" spans="1:8" ht="24.95" customHeight="1">
      <c r="A30" s="322"/>
      <c r="B30" s="198" t="s">
        <v>379</v>
      </c>
      <c r="C30" s="116">
        <v>18.600000000000001</v>
      </c>
      <c r="D30" s="118"/>
      <c r="E30" s="73">
        <v>18.600000000000001</v>
      </c>
      <c r="F30" s="117"/>
      <c r="G30" s="118"/>
      <c r="H30" s="119">
        <v>7</v>
      </c>
    </row>
    <row r="31" spans="1:8" ht="24.95" customHeight="1">
      <c r="A31" s="322"/>
      <c r="B31" s="198" t="s">
        <v>380</v>
      </c>
      <c r="C31" s="116">
        <v>25.6</v>
      </c>
      <c r="D31" s="118"/>
      <c r="E31" s="73">
        <v>25.6</v>
      </c>
      <c r="F31" s="117"/>
      <c r="G31" s="118"/>
      <c r="H31" s="119">
        <v>7</v>
      </c>
    </row>
    <row r="32" spans="1:8" ht="24.95" customHeight="1">
      <c r="A32" s="322"/>
      <c r="B32" s="198" t="s">
        <v>381</v>
      </c>
      <c r="C32" s="116">
        <v>25.3</v>
      </c>
      <c r="D32" s="118"/>
      <c r="E32" s="73">
        <v>25.3</v>
      </c>
      <c r="F32" s="117"/>
      <c r="G32" s="118"/>
      <c r="H32" s="119">
        <v>7</v>
      </c>
    </row>
    <row r="33" spans="1:8" ht="24.95" customHeight="1">
      <c r="A33" s="322"/>
      <c r="B33" s="203" t="s">
        <v>382</v>
      </c>
      <c r="C33" s="116">
        <v>25.6</v>
      </c>
      <c r="D33" s="118"/>
      <c r="E33" s="73">
        <v>25.6</v>
      </c>
      <c r="F33" s="117"/>
      <c r="G33" s="118"/>
      <c r="H33" s="119">
        <v>7</v>
      </c>
    </row>
    <row r="34" spans="1:8" ht="24.95" customHeight="1">
      <c r="A34" s="322"/>
      <c r="B34" s="203" t="s">
        <v>383</v>
      </c>
      <c r="C34" s="116">
        <v>25.4</v>
      </c>
      <c r="D34" s="118"/>
      <c r="E34" s="73">
        <v>25.4</v>
      </c>
      <c r="F34" s="117"/>
      <c r="G34" s="118"/>
      <c r="H34" s="119">
        <v>7</v>
      </c>
    </row>
    <row r="35" spans="1:8" ht="24.95" customHeight="1">
      <c r="A35" s="322"/>
      <c r="B35" s="198" t="s">
        <v>384</v>
      </c>
      <c r="C35" s="116">
        <v>10.7</v>
      </c>
      <c r="D35" s="118"/>
      <c r="E35" s="73">
        <v>10.7</v>
      </c>
      <c r="F35" s="117"/>
      <c r="G35" s="118"/>
      <c r="H35" s="119">
        <v>1</v>
      </c>
    </row>
    <row r="36" spans="1:8" ht="24.95" customHeight="1">
      <c r="A36" s="322"/>
      <c r="B36" t="s">
        <v>385</v>
      </c>
      <c r="C36" s="116">
        <v>6.8</v>
      </c>
      <c r="D36" s="118"/>
      <c r="E36" s="73">
        <v>6.8</v>
      </c>
      <c r="F36" s="117"/>
      <c r="G36" s="118"/>
      <c r="H36" s="119">
        <v>1</v>
      </c>
    </row>
    <row r="37" spans="1:8" ht="24.95" customHeight="1">
      <c r="A37" s="322"/>
      <c r="B37" s="115" t="s">
        <v>386</v>
      </c>
      <c r="C37" s="116">
        <v>8</v>
      </c>
      <c r="D37" s="118"/>
      <c r="E37" s="73">
        <v>8</v>
      </c>
      <c r="F37" s="117"/>
      <c r="G37" s="118"/>
      <c r="H37" s="119">
        <v>1</v>
      </c>
    </row>
    <row r="38" spans="1:8" ht="24.95" customHeight="1">
      <c r="A38" s="322"/>
      <c r="B38" s="198" t="s">
        <v>387</v>
      </c>
      <c r="C38" s="116">
        <v>15.6</v>
      </c>
      <c r="D38" s="118"/>
      <c r="E38" s="73">
        <v>15.6</v>
      </c>
      <c r="F38" s="117"/>
      <c r="G38" s="118"/>
      <c r="H38" s="119">
        <v>5</v>
      </c>
    </row>
    <row r="39" spans="1:8" ht="24.95" customHeight="1">
      <c r="A39" s="322"/>
      <c r="B39" s="199" t="s">
        <v>388</v>
      </c>
      <c r="C39" s="116">
        <v>16.8</v>
      </c>
      <c r="D39" s="118"/>
      <c r="E39" s="73">
        <v>16.8</v>
      </c>
      <c r="F39" s="117"/>
      <c r="G39" s="118"/>
      <c r="H39" s="119">
        <v>7</v>
      </c>
    </row>
    <row r="40" spans="1:8" ht="24.95" customHeight="1">
      <c r="A40" s="322"/>
      <c r="B40" s="201" t="s">
        <v>389</v>
      </c>
      <c r="C40" s="116">
        <v>16.899999999999999</v>
      </c>
      <c r="D40" s="118"/>
      <c r="E40" s="73">
        <v>16.899999999999999</v>
      </c>
      <c r="F40" s="117"/>
      <c r="G40" s="118"/>
      <c r="H40" s="119">
        <v>1</v>
      </c>
    </row>
    <row r="41" spans="1:8" ht="24.95" customHeight="1">
      <c r="A41" s="322"/>
      <c r="B41" s="198" t="s">
        <v>390</v>
      </c>
      <c r="C41" s="116">
        <v>8.1</v>
      </c>
      <c r="D41" s="118"/>
      <c r="E41" s="73">
        <v>8.1</v>
      </c>
      <c r="F41" s="117"/>
      <c r="G41" s="118"/>
      <c r="H41" s="119">
        <v>1</v>
      </c>
    </row>
    <row r="42" spans="1:8" ht="24.95" customHeight="1">
      <c r="A42" s="322"/>
      <c r="B42" s="115" t="s">
        <v>391</v>
      </c>
      <c r="C42" s="116">
        <v>12.3</v>
      </c>
      <c r="D42" s="118"/>
      <c r="E42" s="73">
        <v>12.3</v>
      </c>
      <c r="F42" s="117"/>
      <c r="G42" s="118"/>
      <c r="H42" s="119">
        <v>1</v>
      </c>
    </row>
    <row r="43" spans="1:8" ht="24.95" customHeight="1">
      <c r="A43" s="322"/>
      <c r="B43" s="115" t="s">
        <v>392</v>
      </c>
      <c r="C43" s="116">
        <v>9.1999999999999993</v>
      </c>
      <c r="D43" s="118"/>
      <c r="E43" s="73">
        <v>9.1999999999999993</v>
      </c>
      <c r="F43" s="117"/>
      <c r="G43" s="118"/>
      <c r="H43" s="119">
        <v>1</v>
      </c>
    </row>
    <row r="44" spans="1:8" ht="24.95" customHeight="1">
      <c r="A44" s="323"/>
      <c r="B44" s="121" t="s">
        <v>185</v>
      </c>
      <c r="C44" s="122">
        <v>190.4</v>
      </c>
      <c r="D44" s="123"/>
      <c r="E44" s="93">
        <v>190.4</v>
      </c>
      <c r="F44" s="124"/>
      <c r="G44" s="123"/>
      <c r="H44" s="125">
        <v>7</v>
      </c>
    </row>
    <row r="45" spans="1:8" ht="24.95" customHeight="1">
      <c r="A45" s="321" t="s">
        <v>393</v>
      </c>
      <c r="B45" s="126" t="s">
        <v>394</v>
      </c>
      <c r="C45" s="127">
        <v>13.2</v>
      </c>
      <c r="D45" s="96">
        <v>13.2</v>
      </c>
      <c r="E45" s="128"/>
      <c r="F45" s="128"/>
      <c r="G45" s="129"/>
      <c r="H45" s="130">
        <v>1</v>
      </c>
    </row>
    <row r="46" spans="1:8" ht="24.95" customHeight="1">
      <c r="A46" s="322"/>
      <c r="B46" s="201" t="s">
        <v>395</v>
      </c>
      <c r="C46" s="116">
        <v>17.2</v>
      </c>
      <c r="D46" s="73">
        <v>17.2</v>
      </c>
      <c r="E46" s="117"/>
      <c r="F46" s="117"/>
      <c r="G46" s="118"/>
      <c r="H46" s="119">
        <v>7</v>
      </c>
    </row>
    <row r="47" spans="1:8" ht="24.95" customHeight="1">
      <c r="A47" s="322"/>
      <c r="B47" s="204" t="s">
        <v>396</v>
      </c>
      <c r="C47" s="116">
        <v>24.5</v>
      </c>
      <c r="D47" s="118"/>
      <c r="E47" s="73">
        <v>24.5</v>
      </c>
      <c r="F47" s="117"/>
      <c r="G47" s="118"/>
      <c r="H47" s="119">
        <v>7</v>
      </c>
    </row>
    <row r="48" spans="1:8" ht="24.95" customHeight="1">
      <c r="A48" s="322"/>
      <c r="B48" s="198" t="s">
        <v>397</v>
      </c>
      <c r="C48" s="116">
        <v>23.8</v>
      </c>
      <c r="D48" s="118"/>
      <c r="E48" s="73">
        <v>23.8</v>
      </c>
      <c r="F48" s="117"/>
      <c r="G48" s="118"/>
      <c r="H48" s="119">
        <v>7</v>
      </c>
    </row>
    <row r="49" spans="1:8" ht="24.95" customHeight="1">
      <c r="A49" s="322"/>
      <c r="B49" s="198" t="s">
        <v>398</v>
      </c>
      <c r="C49" s="116">
        <v>24.5</v>
      </c>
      <c r="D49" s="118"/>
      <c r="E49" s="73">
        <v>24.5</v>
      </c>
      <c r="F49" s="117"/>
      <c r="G49" s="118"/>
      <c r="H49" s="119">
        <v>7</v>
      </c>
    </row>
    <row r="50" spans="1:8" ht="24.95" customHeight="1">
      <c r="A50" s="322"/>
      <c r="B50" s="198" t="s">
        <v>399</v>
      </c>
      <c r="C50" s="116">
        <v>25.5</v>
      </c>
      <c r="D50" s="131"/>
      <c r="E50" s="73">
        <v>25.5</v>
      </c>
      <c r="F50" s="131"/>
      <c r="G50" s="118"/>
      <c r="H50" s="119">
        <v>7</v>
      </c>
    </row>
    <row r="51" spans="1:8" ht="24.95" customHeight="1">
      <c r="A51" s="322"/>
      <c r="B51" s="198" t="s">
        <v>400</v>
      </c>
      <c r="C51" s="116">
        <v>25.3</v>
      </c>
      <c r="D51" s="131"/>
      <c r="E51" s="73">
        <v>25.3</v>
      </c>
      <c r="F51" s="131"/>
      <c r="G51" s="118"/>
      <c r="H51" s="119">
        <v>7</v>
      </c>
    </row>
    <row r="52" spans="1:8" ht="24.95" customHeight="1">
      <c r="A52" s="322"/>
      <c r="B52" s="198" t="s">
        <v>401</v>
      </c>
      <c r="C52" s="116">
        <v>25</v>
      </c>
      <c r="D52" s="131"/>
      <c r="E52" s="73">
        <v>25</v>
      </c>
      <c r="F52" s="131"/>
      <c r="G52" s="118"/>
      <c r="H52" s="119">
        <v>7</v>
      </c>
    </row>
    <row r="53" spans="1:8" ht="24.95" customHeight="1">
      <c r="A53" s="322"/>
      <c r="B53" s="203" t="s">
        <v>402</v>
      </c>
      <c r="C53" s="116">
        <v>25</v>
      </c>
      <c r="D53" s="131"/>
      <c r="E53" s="73">
        <v>25</v>
      </c>
      <c r="F53" s="131"/>
      <c r="G53" s="118"/>
      <c r="H53" s="119">
        <v>7</v>
      </c>
    </row>
    <row r="54" spans="1:8" ht="24.95" customHeight="1">
      <c r="A54" s="322"/>
      <c r="B54" s="203" t="s">
        <v>403</v>
      </c>
      <c r="C54" s="116">
        <v>25.3</v>
      </c>
      <c r="D54" s="117"/>
      <c r="E54" s="73">
        <v>25.3</v>
      </c>
      <c r="F54" s="131"/>
      <c r="G54" s="118"/>
      <c r="H54" s="132">
        <v>7</v>
      </c>
    </row>
    <row r="55" spans="1:8" ht="24.95" customHeight="1">
      <c r="A55" s="322"/>
      <c r="B55" s="115" t="s">
        <v>404</v>
      </c>
      <c r="C55" s="116">
        <v>16.600000000000001</v>
      </c>
      <c r="D55" s="117"/>
      <c r="E55" s="73">
        <v>16.600000000000001</v>
      </c>
      <c r="F55" s="131"/>
      <c r="G55" s="118"/>
      <c r="H55" s="132">
        <v>7</v>
      </c>
    </row>
    <row r="56" spans="1:8" ht="24.95" customHeight="1">
      <c r="A56" s="322"/>
      <c r="B56" s="115" t="s">
        <v>405</v>
      </c>
      <c r="C56" s="116">
        <v>8.1</v>
      </c>
      <c r="D56" s="73">
        <v>8.1</v>
      </c>
      <c r="E56" s="131"/>
      <c r="F56" s="131"/>
      <c r="G56" s="118"/>
      <c r="H56" s="132">
        <v>5</v>
      </c>
    </row>
    <row r="57" spans="1:8" ht="24.95" customHeight="1">
      <c r="A57" s="322"/>
      <c r="B57" s="198" t="s">
        <v>406</v>
      </c>
      <c r="C57" s="116">
        <f>41+5.8</f>
        <v>46.8</v>
      </c>
      <c r="D57" s="117"/>
      <c r="E57" s="131"/>
      <c r="F57" s="73">
        <f>41+5.8</f>
        <v>46.8</v>
      </c>
      <c r="G57" s="118"/>
      <c r="H57" s="132">
        <v>7</v>
      </c>
    </row>
    <row r="58" spans="1:8" ht="24.95" customHeight="1">
      <c r="A58" s="322"/>
      <c r="B58" s="115" t="s">
        <v>407</v>
      </c>
      <c r="C58" s="116">
        <v>18.3</v>
      </c>
      <c r="D58" s="117"/>
      <c r="E58" s="73">
        <v>18.3</v>
      </c>
      <c r="F58" s="131"/>
      <c r="G58" s="118"/>
      <c r="H58" s="132">
        <v>7</v>
      </c>
    </row>
    <row r="59" spans="1:8" ht="24.95" customHeight="1">
      <c r="A59" s="322"/>
      <c r="B59" s="115" t="s">
        <v>408</v>
      </c>
      <c r="C59" s="116">
        <v>18.3</v>
      </c>
      <c r="D59" s="117"/>
      <c r="E59" s="73">
        <v>18.3</v>
      </c>
      <c r="F59" s="131"/>
      <c r="G59" s="118"/>
      <c r="H59" s="132">
        <v>7</v>
      </c>
    </row>
    <row r="60" spans="1:8" ht="24.95" customHeight="1">
      <c r="A60" s="322"/>
      <c r="B60" s="198" t="s">
        <v>409</v>
      </c>
      <c r="C60" s="116">
        <v>11.6</v>
      </c>
      <c r="D60" s="73">
        <v>11.6</v>
      </c>
      <c r="E60" s="131"/>
      <c r="F60" s="131"/>
      <c r="G60" s="118"/>
      <c r="H60" s="132">
        <v>5</v>
      </c>
    </row>
    <row r="61" spans="1:8" ht="24.95" customHeight="1">
      <c r="A61" s="322"/>
      <c r="B61" s="198" t="s">
        <v>410</v>
      </c>
      <c r="C61" s="116">
        <v>7.7</v>
      </c>
      <c r="D61" s="73">
        <v>7.7</v>
      </c>
      <c r="E61" s="131"/>
      <c r="F61" s="131"/>
      <c r="G61" s="118"/>
      <c r="H61" s="132">
        <v>7</v>
      </c>
    </row>
    <row r="62" spans="1:8" ht="24.95" customHeight="1">
      <c r="A62" s="322"/>
      <c r="B62" s="198" t="s">
        <v>411</v>
      </c>
      <c r="C62" s="116">
        <v>18.100000000000001</v>
      </c>
      <c r="D62" s="117"/>
      <c r="E62" s="73">
        <v>18.100000000000001</v>
      </c>
      <c r="F62" s="131"/>
      <c r="G62" s="118"/>
      <c r="H62" s="132">
        <v>7</v>
      </c>
    </row>
    <row r="63" spans="1:8" ht="24.95" customHeight="1">
      <c r="A63" s="322"/>
      <c r="B63" s="198" t="s">
        <v>412</v>
      </c>
      <c r="C63" s="116">
        <v>18.100000000000001</v>
      </c>
      <c r="D63" s="117"/>
      <c r="E63" s="73">
        <v>18.100000000000001</v>
      </c>
      <c r="F63" s="131"/>
      <c r="G63" s="118"/>
      <c r="H63" s="132">
        <v>7</v>
      </c>
    </row>
    <row r="64" spans="1:8" ht="24.95" customHeight="1">
      <c r="A64" s="322"/>
      <c r="B64" s="198" t="s">
        <v>413</v>
      </c>
      <c r="C64" s="116">
        <v>18</v>
      </c>
      <c r="D64" s="131"/>
      <c r="E64" s="73">
        <v>18</v>
      </c>
      <c r="F64" s="131"/>
      <c r="G64" s="118"/>
      <c r="H64" s="132">
        <v>7</v>
      </c>
    </row>
    <row r="65" spans="1:8" ht="24.95" customHeight="1">
      <c r="A65" s="322"/>
      <c r="B65" s="198" t="s">
        <v>414</v>
      </c>
      <c r="C65" s="116">
        <v>18</v>
      </c>
      <c r="D65" s="117"/>
      <c r="E65" s="73">
        <v>18</v>
      </c>
      <c r="F65" s="131"/>
      <c r="G65" s="118"/>
      <c r="H65" s="132">
        <v>7</v>
      </c>
    </row>
    <row r="66" spans="1:8" ht="24.95" customHeight="1">
      <c r="A66" s="322"/>
      <c r="B66" s="198" t="s">
        <v>415</v>
      </c>
      <c r="C66" s="116">
        <v>12.9</v>
      </c>
      <c r="D66" s="131"/>
      <c r="E66" s="73">
        <v>12.9</v>
      </c>
      <c r="F66" s="131"/>
      <c r="G66" s="118"/>
      <c r="H66" s="119">
        <v>5</v>
      </c>
    </row>
    <row r="67" spans="1:8" ht="24.95" customHeight="1">
      <c r="A67" s="322"/>
      <c r="B67" s="198" t="s">
        <v>416</v>
      </c>
      <c r="C67" s="116">
        <v>12.1</v>
      </c>
      <c r="D67" s="131"/>
      <c r="E67" s="73">
        <v>12.1</v>
      </c>
      <c r="F67" s="131"/>
      <c r="G67" s="118"/>
      <c r="H67" s="119">
        <v>5</v>
      </c>
    </row>
    <row r="68" spans="1:8" ht="24.95" customHeight="1">
      <c r="A68" s="322"/>
      <c r="B68" s="115" t="s">
        <v>417</v>
      </c>
      <c r="C68" s="116">
        <v>14.3</v>
      </c>
      <c r="D68" s="73">
        <v>14.3</v>
      </c>
      <c r="E68" s="117"/>
      <c r="F68" s="131"/>
      <c r="G68" s="118"/>
      <c r="H68" s="119">
        <v>7</v>
      </c>
    </row>
    <row r="69" spans="1:8" ht="24.95" customHeight="1">
      <c r="A69" s="322"/>
      <c r="B69" s="201" t="s">
        <v>418</v>
      </c>
      <c r="C69" s="116">
        <v>32</v>
      </c>
      <c r="D69" s="73">
        <v>32</v>
      </c>
      <c r="E69" s="117"/>
      <c r="F69" s="131"/>
      <c r="G69" s="118"/>
      <c r="H69" s="119">
        <v>7</v>
      </c>
    </row>
    <row r="70" spans="1:8" ht="24.95" customHeight="1">
      <c r="A70" s="322"/>
      <c r="B70" s="198" t="s">
        <v>419</v>
      </c>
      <c r="C70" s="116">
        <v>18.100000000000001</v>
      </c>
      <c r="D70" s="131"/>
      <c r="E70" s="73">
        <v>18.100000000000001</v>
      </c>
      <c r="F70" s="131"/>
      <c r="G70" s="118"/>
      <c r="H70" s="119">
        <v>7</v>
      </c>
    </row>
    <row r="71" spans="1:8" ht="24.95" customHeight="1">
      <c r="A71" s="322"/>
      <c r="B71" s="198" t="s">
        <v>420</v>
      </c>
      <c r="C71" s="116">
        <v>18.100000000000001</v>
      </c>
      <c r="D71" s="133"/>
      <c r="E71" s="73">
        <v>18.100000000000001</v>
      </c>
      <c r="F71" s="131"/>
      <c r="G71" s="118"/>
      <c r="H71" s="119">
        <v>7</v>
      </c>
    </row>
    <row r="72" spans="1:8" ht="24.95" customHeight="1">
      <c r="A72" s="322"/>
      <c r="B72" s="198" t="s">
        <v>421</v>
      </c>
      <c r="C72" s="134">
        <v>18.100000000000001</v>
      </c>
      <c r="D72" s="135"/>
      <c r="E72" s="135">
        <v>18.100000000000001</v>
      </c>
      <c r="F72" s="135"/>
      <c r="G72" s="135"/>
      <c r="H72" s="136">
        <v>7</v>
      </c>
    </row>
    <row r="73" spans="1:8" ht="24.95" customHeight="1">
      <c r="A73" s="322"/>
      <c r="B73" s="198" t="s">
        <v>422</v>
      </c>
      <c r="C73" s="134">
        <v>18.100000000000001</v>
      </c>
      <c r="D73" s="135"/>
      <c r="E73" s="135">
        <v>18.100000000000001</v>
      </c>
      <c r="F73" s="135"/>
      <c r="G73" s="135"/>
      <c r="H73" s="136">
        <v>7</v>
      </c>
    </row>
    <row r="74" spans="1:8" ht="24.95" customHeight="1">
      <c r="A74" s="322"/>
      <c r="B74" s="198" t="s">
        <v>423</v>
      </c>
      <c r="C74" s="134">
        <v>18.100000000000001</v>
      </c>
      <c r="D74" s="135"/>
      <c r="E74" s="135">
        <v>18.100000000000001</v>
      </c>
      <c r="F74" s="135"/>
      <c r="G74" s="135"/>
      <c r="H74" s="136">
        <v>7</v>
      </c>
    </row>
    <row r="75" spans="1:8" ht="24.95" customHeight="1">
      <c r="A75" s="322"/>
      <c r="B75" s="198" t="s">
        <v>424</v>
      </c>
      <c r="C75" s="134">
        <v>18</v>
      </c>
      <c r="D75" s="135"/>
      <c r="E75" s="135">
        <v>18</v>
      </c>
      <c r="F75" s="135"/>
      <c r="G75" s="135"/>
      <c r="H75" s="136">
        <v>7</v>
      </c>
    </row>
    <row r="76" spans="1:8" ht="24.95" customHeight="1">
      <c r="A76" s="322"/>
      <c r="B76" s="115" t="s">
        <v>425</v>
      </c>
      <c r="C76" s="134">
        <v>28.9</v>
      </c>
      <c r="D76" s="135">
        <v>28.9</v>
      </c>
      <c r="E76" s="135"/>
      <c r="F76" s="135"/>
      <c r="G76" s="135"/>
      <c r="H76" s="136">
        <v>7</v>
      </c>
    </row>
    <row r="77" spans="1:8" ht="24.95" customHeight="1">
      <c r="A77" s="322"/>
      <c r="B77" s="198" t="s">
        <v>426</v>
      </c>
      <c r="C77" s="134">
        <v>14.8</v>
      </c>
      <c r="D77" s="135"/>
      <c r="E77" s="135">
        <v>14.8</v>
      </c>
      <c r="F77" s="135"/>
      <c r="G77" s="135"/>
      <c r="H77" s="136">
        <v>7</v>
      </c>
    </row>
    <row r="78" spans="1:8" ht="24.95" customHeight="1">
      <c r="A78" s="322"/>
      <c r="B78" s="198" t="s">
        <v>427</v>
      </c>
      <c r="C78" s="134">
        <v>22</v>
      </c>
      <c r="D78" s="135"/>
      <c r="E78" s="135">
        <v>22</v>
      </c>
      <c r="F78" s="135"/>
      <c r="G78" s="135"/>
      <c r="H78" s="136">
        <v>7</v>
      </c>
    </row>
    <row r="79" spans="1:8" ht="24.95" customHeight="1">
      <c r="A79" s="322"/>
      <c r="B79" s="115" t="s">
        <v>428</v>
      </c>
      <c r="C79" s="134">
        <v>143.4</v>
      </c>
      <c r="D79" s="135">
        <v>143.4</v>
      </c>
      <c r="E79" s="135"/>
      <c r="F79" s="135"/>
      <c r="G79" s="135"/>
      <c r="H79" s="136">
        <v>7</v>
      </c>
    </row>
    <row r="80" spans="1:8" ht="24.95" customHeight="1">
      <c r="A80" s="322"/>
      <c r="B80" s="115" t="s">
        <v>176</v>
      </c>
      <c r="C80" s="134">
        <v>9.8000000000000007</v>
      </c>
      <c r="D80" s="135"/>
      <c r="E80" s="135">
        <v>9.8000000000000007</v>
      </c>
      <c r="F80" s="135"/>
      <c r="G80" s="135"/>
      <c r="H80" s="136">
        <v>7</v>
      </c>
    </row>
    <row r="81" spans="1:8" ht="24.95" customHeight="1">
      <c r="A81" s="322"/>
      <c r="B81" s="198" t="s">
        <v>429</v>
      </c>
      <c r="C81" s="134">
        <v>23.4</v>
      </c>
      <c r="D81" s="135"/>
      <c r="E81" s="135">
        <v>23.4</v>
      </c>
      <c r="F81" s="135"/>
      <c r="G81" s="135"/>
      <c r="H81" s="136">
        <v>7</v>
      </c>
    </row>
    <row r="82" spans="1:8" ht="24.95" customHeight="1">
      <c r="A82" s="322"/>
      <c r="B82" s="198" t="s">
        <v>430</v>
      </c>
      <c r="C82" s="134">
        <v>12.2</v>
      </c>
      <c r="D82" s="135"/>
      <c r="E82" s="135">
        <v>12.2</v>
      </c>
      <c r="F82" s="135"/>
      <c r="G82" s="135"/>
      <c r="H82" s="136">
        <v>7</v>
      </c>
    </row>
    <row r="83" spans="1:8" ht="24.95" customHeight="1">
      <c r="A83" s="322"/>
      <c r="B83" s="198" t="s">
        <v>431</v>
      </c>
      <c r="C83" s="134">
        <v>14.4</v>
      </c>
      <c r="D83" s="135"/>
      <c r="E83" s="135">
        <v>14.4</v>
      </c>
      <c r="F83" s="135"/>
      <c r="G83" s="135"/>
      <c r="H83" s="136">
        <v>7</v>
      </c>
    </row>
    <row r="84" spans="1:8" ht="24.95" customHeight="1">
      <c r="A84" s="322"/>
      <c r="B84" s="115" t="s">
        <v>432</v>
      </c>
      <c r="C84" s="134">
        <v>79.900000000000006</v>
      </c>
      <c r="D84" s="135">
        <v>79.900000000000006</v>
      </c>
      <c r="E84" s="135"/>
      <c r="F84" s="135"/>
      <c r="G84" s="135"/>
      <c r="H84" s="136">
        <v>7</v>
      </c>
    </row>
    <row r="85" spans="1:8" ht="24.95" customHeight="1">
      <c r="A85" s="322"/>
      <c r="B85" s="198" t="s">
        <v>433</v>
      </c>
      <c r="C85" s="134">
        <v>25.9</v>
      </c>
      <c r="D85" s="135"/>
      <c r="E85" s="135">
        <v>25.9</v>
      </c>
      <c r="F85" s="135"/>
      <c r="G85" s="135"/>
      <c r="H85" s="136">
        <v>5</v>
      </c>
    </row>
    <row r="86" spans="1:8" ht="24.95" customHeight="1">
      <c r="A86" s="322"/>
      <c r="B86" s="278" t="s">
        <v>434</v>
      </c>
      <c r="C86" s="134">
        <v>12.18</v>
      </c>
      <c r="D86" s="135"/>
      <c r="E86" s="135">
        <v>12.18</v>
      </c>
      <c r="F86" s="135"/>
      <c r="G86" s="135"/>
      <c r="H86" s="136">
        <v>5</v>
      </c>
    </row>
    <row r="87" spans="1:8" ht="24.95" customHeight="1">
      <c r="A87" s="324"/>
      <c r="B87" s="279" t="s">
        <v>435</v>
      </c>
      <c r="C87" s="134">
        <v>12.89</v>
      </c>
      <c r="D87" s="135"/>
      <c r="E87" s="135">
        <v>12.89</v>
      </c>
      <c r="F87" s="135"/>
      <c r="G87" s="135"/>
      <c r="H87" s="136">
        <v>5</v>
      </c>
    </row>
    <row r="88" spans="1:8" ht="15.75">
      <c r="A88" s="137"/>
      <c r="B88" s="137"/>
      <c r="C88" s="138">
        <f>SUM(C4:C87)</f>
        <v>2040.3499999999997</v>
      </c>
      <c r="D88" s="138">
        <f>SUM(D4:D87)</f>
        <v>507.14</v>
      </c>
      <c r="E88" s="138">
        <f>SUM(E4:E87)</f>
        <v>1441.7099999999994</v>
      </c>
      <c r="F88" s="138">
        <f>SUM(F4:F87)</f>
        <v>91.5</v>
      </c>
      <c r="G88" s="138">
        <f>SUM(G4:G87)</f>
        <v>0</v>
      </c>
      <c r="H88" s="139"/>
    </row>
    <row r="89" spans="1:8" ht="15.75">
      <c r="A89" s="140"/>
      <c r="B89" s="140"/>
      <c r="C89" s="140"/>
      <c r="D89" s="65"/>
      <c r="E89" s="140"/>
      <c r="F89" s="140"/>
      <c r="G89" s="141"/>
    </row>
    <row r="92" spans="1:8">
      <c r="C92" s="64"/>
    </row>
  </sheetData>
  <mergeCells count="4">
    <mergeCell ref="A1:H1"/>
    <mergeCell ref="A2:H2"/>
    <mergeCell ref="A4:A44"/>
    <mergeCell ref="A45:A87"/>
  </mergeCells>
  <printOptions horizontalCentered="1"/>
  <pageMargins left="0.39370078740157483" right="0.39370078740157483" top="0.39370078740157483" bottom="0.59055118110236227" header="0.51181102362204722" footer="0.51181102362204722"/>
  <pageSetup paperSize="9" scale="98" orientation="portrait" r:id="rId1"/>
  <headerFooter alignWithMargins="0">
    <oddFooter>&amp;LCCP Bionettoyage 2021&amp;RAvr 21 / J.B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165101-E8F3-4E71-8B09-802FFBD9DFF3}"/>
</file>

<file path=customXml/itemProps2.xml><?xml version="1.0" encoding="utf-8"?>
<ds:datastoreItem xmlns:ds="http://schemas.openxmlformats.org/officeDocument/2006/customXml" ds:itemID="{80CA82D2-6BE6-4296-B73C-86EB3C20B7FB}"/>
</file>

<file path=customXml/itemProps3.xml><?xml version="1.0" encoding="utf-8"?>
<ds:datastoreItem xmlns:ds="http://schemas.openxmlformats.org/officeDocument/2006/customXml" ds:itemID="{53ACB3F8-378D-4707-9E77-F925C9F667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 elise Brier</dc:creator>
  <cp:keywords/>
  <dc:description/>
  <cp:lastModifiedBy>CLAVERE Cecile</cp:lastModifiedBy>
  <cp:revision/>
  <dcterms:created xsi:type="dcterms:W3CDTF">2011-06-01T13:35:24Z</dcterms:created>
  <dcterms:modified xsi:type="dcterms:W3CDTF">2025-06-11T15:08:09Z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  <property fmtid="{D5CDD505-2E9C-101B-9397-08002B2CF9AE}" pid="3" name="MediaServiceImageTags">
    <vt:lpwstr/>
  </property>
</Properties>
</file>